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8" yWindow="65524" windowWidth="8256" windowHeight="6156" tabRatio="864" activeTab="0"/>
  </bookViews>
  <sheets>
    <sheet name="регион София" sheetId="1" r:id="rId1"/>
    <sheet name="регион В. Търново" sheetId="2" r:id="rId2"/>
    <sheet name="регион Пловдив" sheetId="3" r:id="rId3"/>
    <sheet name="регион Варна - Бургас " sheetId="4" r:id="rId4"/>
    <sheet name="регион Благоевград " sheetId="5" r:id="rId5"/>
  </sheets>
  <definedNames/>
  <calcPr fullCalcOnLoad="1"/>
</workbook>
</file>

<file path=xl/sharedStrings.xml><?xml version="1.0" encoding="utf-8"?>
<sst xmlns="http://schemas.openxmlformats.org/spreadsheetml/2006/main" count="2216" uniqueCount="301">
  <si>
    <t>ИМЕ</t>
  </si>
  <si>
    <t>ОТБОР</t>
  </si>
  <si>
    <t xml:space="preserve">Елина Бека </t>
  </si>
  <si>
    <t>Мега</t>
  </si>
  <si>
    <t>Вероника Тулешкова</t>
  </si>
  <si>
    <t>Академик</t>
  </si>
  <si>
    <t>Станислава Венкова</t>
  </si>
  <si>
    <t>Ванеса Постолова</t>
  </si>
  <si>
    <t>Даниел Бушев</t>
  </si>
  <si>
    <t>Стоян Димитров</t>
  </si>
  <si>
    <t>Ива Иванова</t>
  </si>
  <si>
    <t>Веселин Петров</t>
  </si>
  <si>
    <t>Калоян Иванов</t>
  </si>
  <si>
    <t>Ст.Мания</t>
  </si>
  <si>
    <t>Бранислав Сергиевски</t>
  </si>
  <si>
    <t>Магьосници</t>
  </si>
  <si>
    <t>Николай Петров</t>
  </si>
  <si>
    <t>Захари Стайков</t>
  </si>
  <si>
    <t>Мехмет Кая</t>
  </si>
  <si>
    <t>Атиа</t>
  </si>
  <si>
    <t>Борис Панайотов</t>
  </si>
  <si>
    <t>Димитър Попов</t>
  </si>
  <si>
    <t>Явор Миланов</t>
  </si>
  <si>
    <t>Асен Петров</t>
  </si>
  <si>
    <t>Николай Димитров</t>
  </si>
  <si>
    <t>Мартин Васев</t>
  </si>
  <si>
    <t>Заби Сикандер</t>
  </si>
  <si>
    <t>Антоан Маринов</t>
  </si>
  <si>
    <t>Пламен Станчев</t>
  </si>
  <si>
    <t>Георгиос Велонис</t>
  </si>
  <si>
    <t>Диан Динев</t>
  </si>
  <si>
    <t>Антонис Бекас</t>
  </si>
  <si>
    <t>Юли Петров</t>
  </si>
  <si>
    <t>Иво Кларк</t>
  </si>
  <si>
    <t>Тихомир Николов</t>
  </si>
  <si>
    <t>Иван Вучков</t>
  </si>
  <si>
    <t>Константин Михеев</t>
  </si>
  <si>
    <t>Парашкев Богданов</t>
  </si>
  <si>
    <t>Любомир Кючуков</t>
  </si>
  <si>
    <t>Чавдар Велинов</t>
  </si>
  <si>
    <t>Петър Захариев</t>
  </si>
  <si>
    <t>Константин Маджаров</t>
  </si>
  <si>
    <t>Йосиф Заркин</t>
  </si>
  <si>
    <t>Венцислав Иванов</t>
  </si>
  <si>
    <t>Димитър Матеев</t>
  </si>
  <si>
    <t>Никола Николов</t>
  </si>
  <si>
    <t>Асен Кукушев</t>
  </si>
  <si>
    <t>Емил Ангелов</t>
  </si>
  <si>
    <t>Томчо Сумартава</t>
  </si>
  <si>
    <t>Калин Симеонов</t>
  </si>
  <si>
    <t>Светлозар Минев</t>
  </si>
  <si>
    <t>Георги Петров</t>
  </si>
  <si>
    <t>Димитър Танин</t>
  </si>
  <si>
    <t>Валери Николов</t>
  </si>
  <si>
    <t>Василис Тулопулос</t>
  </si>
  <si>
    <t>Ивайло Величков</t>
  </si>
  <si>
    <t>Александър Петров</t>
  </si>
  <si>
    <t>Марина Стефанова</t>
  </si>
  <si>
    <t>София Христова</t>
  </si>
  <si>
    <t>Мариана Метексинова</t>
  </si>
  <si>
    <t>Елена Каракашева</t>
  </si>
  <si>
    <t>Виолета Добрева</t>
  </si>
  <si>
    <t>Ваня Петрова</t>
  </si>
  <si>
    <t>Марта Иванова</t>
  </si>
  <si>
    <t>Боряна Кукушева</t>
  </si>
  <si>
    <t>Елена Димитрова</t>
  </si>
  <si>
    <t>Цветелина Симеонова</t>
  </si>
  <si>
    <t>Райна Нашкова</t>
  </si>
  <si>
    <t>Дйана Димитрова</t>
  </si>
  <si>
    <t>Михаил Димитров</t>
  </si>
  <si>
    <t>Никола Караджов</t>
  </si>
  <si>
    <t>Васил Караджов</t>
  </si>
  <si>
    <t>сум</t>
  </si>
  <si>
    <t>Регион София - Точкуване - Младежи</t>
  </si>
  <si>
    <t>Регион София - Точкуване -  Жени</t>
  </si>
  <si>
    <t xml:space="preserve"> Регион София - Точкуване - Мъже</t>
  </si>
  <si>
    <t>Регион София - Точкуване - Деца</t>
  </si>
  <si>
    <t>Aqualand</t>
  </si>
  <si>
    <t>Радка Дангова</t>
  </si>
  <si>
    <t>Акваленд</t>
  </si>
  <si>
    <t>Николай Мадолев</t>
  </si>
  <si>
    <t>корона</t>
  </si>
  <si>
    <t>Методи Киров</t>
  </si>
  <si>
    <t>Слави Кордев</t>
  </si>
  <si>
    <t>Костадин Дюлгеров</t>
  </si>
  <si>
    <t>Асен Камберов</t>
  </si>
  <si>
    <t>Слави Катранджиски</t>
  </si>
  <si>
    <t>Ивайло Жеков</t>
  </si>
  <si>
    <t>Максим</t>
  </si>
  <si>
    <t>Тихомир Ангелов</t>
  </si>
  <si>
    <t>Николай Голешов</t>
  </si>
  <si>
    <t>Цвятко Първанов</t>
  </si>
  <si>
    <t>Антон Ангелов</t>
  </si>
  <si>
    <t>Атанас Атанасов</t>
  </si>
  <si>
    <t>Валери Кунов</t>
  </si>
  <si>
    <t>Дилян Бодуров</t>
  </si>
  <si>
    <t>Константин Димитров</t>
  </si>
  <si>
    <t>Сий Страйкърс</t>
  </si>
  <si>
    <t>Пламен Николов</t>
  </si>
  <si>
    <t>Пенко Патриков</t>
  </si>
  <si>
    <t>Тодор Иванов</t>
  </si>
  <si>
    <t>Огнян Стоилов</t>
  </si>
  <si>
    <t>Пламен Балев</t>
  </si>
  <si>
    <t>Ивайло Бакалов</t>
  </si>
  <si>
    <t>Николай Ангелов</t>
  </si>
  <si>
    <t>Драгомир Йорданов</t>
  </si>
  <si>
    <t>Димитър Стоянов</t>
  </si>
  <si>
    <t>Борян Бинев</t>
  </si>
  <si>
    <t>Свилен Кръстев</t>
  </si>
  <si>
    <t>Валентин Димитров</t>
  </si>
  <si>
    <t>Йосиф Иванов</t>
  </si>
  <si>
    <t>Боряна Петрова</t>
  </si>
  <si>
    <t>Гроздан Стоянов</t>
  </si>
  <si>
    <t>Георги Бинев</t>
  </si>
  <si>
    <t>Теодор Желязков</t>
  </si>
  <si>
    <t>Димитър Пирев</t>
  </si>
  <si>
    <t>Сава Дичевски</t>
  </si>
  <si>
    <t>Боляри</t>
  </si>
  <si>
    <t>Марина Колпачова</t>
  </si>
  <si>
    <t>Мега Боулинг Русе</t>
  </si>
  <si>
    <t>Никита Подлипски</t>
  </si>
  <si>
    <t>Мегабоулинг Русе</t>
  </si>
  <si>
    <t>Дарин Траянов</t>
  </si>
  <si>
    <t>Садидин Поюклиев</t>
  </si>
  <si>
    <t>Валери Бобев</t>
  </si>
  <si>
    <t>Уейн Фултън</t>
  </si>
  <si>
    <t>Радослав Сонев</t>
  </si>
  <si>
    <t>Станимир Върбев</t>
  </si>
  <si>
    <t>Пламен Траянов</t>
  </si>
  <si>
    <t>Галин Грудев</t>
  </si>
  <si>
    <t>Емил Петков Печев</t>
  </si>
  <si>
    <t>Добромир Пенчев</t>
  </si>
  <si>
    <t>Танер Сюлейманов</t>
  </si>
  <si>
    <t>Иван Трайков</t>
  </si>
  <si>
    <t>Рудолф Подлипски</t>
  </si>
  <si>
    <t>Мега Боулинг Р</t>
  </si>
  <si>
    <t>Георги Чипев</t>
  </si>
  <si>
    <t>Симона Колева</t>
  </si>
  <si>
    <t>Станислав Стойчев</t>
  </si>
  <si>
    <t>Маргарита Чипева</t>
  </si>
  <si>
    <t>Борис Колев</t>
  </si>
  <si>
    <t>Кристян Аслански</t>
  </si>
  <si>
    <t>Георги Шопов</t>
  </si>
  <si>
    <t>Мила Шниткер</t>
  </si>
  <si>
    <t>Силвия Фроликова</t>
  </si>
  <si>
    <t>Георги Божилов</t>
  </si>
  <si>
    <t>Георги Димов</t>
  </si>
  <si>
    <t>Живко Василев</t>
  </si>
  <si>
    <t>Николай Василев</t>
  </si>
  <si>
    <t>Яни Димитров</t>
  </si>
  <si>
    <t>Димитър Мавродиев</t>
  </si>
  <si>
    <t>Живко Каравелов</t>
  </si>
  <si>
    <t>Пролет Василева</t>
  </si>
  <si>
    <t>Тодор Личев</t>
  </si>
  <si>
    <t>Красимир Георгиев</t>
  </si>
  <si>
    <t>Георги Делийски</t>
  </si>
  <si>
    <t>Николай Александров</t>
  </si>
  <si>
    <t>Киро Киров</t>
  </si>
  <si>
    <t>Антон Иванов</t>
  </si>
  <si>
    <t>Христо Георгиев</t>
  </si>
  <si>
    <t>Магьосниците</t>
  </si>
  <si>
    <t>Александър Лефтеров</t>
  </si>
  <si>
    <t>АТИА</t>
  </si>
  <si>
    <t>Радослав Тенчев</t>
  </si>
  <si>
    <t>Асен Георгиев</t>
  </si>
  <si>
    <t>Ст. Мания</t>
  </si>
  <si>
    <t>Галин Димитров</t>
  </si>
  <si>
    <t>Мавитан Чифтчи</t>
  </si>
  <si>
    <t>Красимира Лефтерова</t>
  </si>
  <si>
    <t>Златомира Кинанова</t>
  </si>
  <si>
    <t>Емир Салимов</t>
  </si>
  <si>
    <t>Ивиан Иванов</t>
  </si>
  <si>
    <t>Грета</t>
  </si>
  <si>
    <t>Алекс Садала</t>
  </si>
  <si>
    <t>Йордан Балджийски</t>
  </si>
  <si>
    <t>Божидар Дечев</t>
  </si>
  <si>
    <t>Ирина Петкова</t>
  </si>
  <si>
    <t>Ангел Груев</t>
  </si>
  <si>
    <t>Тодор Щерев</t>
  </si>
  <si>
    <t>Йоана Груева</t>
  </si>
  <si>
    <t>Самуил Петров</t>
  </si>
  <si>
    <t>Емил Лефтеров</t>
  </si>
  <si>
    <t>Вячеслав Бондарев</t>
  </si>
  <si>
    <t>Юлиан Иванов</t>
  </si>
  <si>
    <t>Камен Калчев</t>
  </si>
  <si>
    <t>Арсений Подлипски</t>
  </si>
  <si>
    <t>среден</t>
  </si>
  <si>
    <t xml:space="preserve">1ви </t>
  </si>
  <si>
    <t xml:space="preserve">2ри </t>
  </si>
  <si>
    <t xml:space="preserve">3ти </t>
  </si>
  <si>
    <t xml:space="preserve">4ти </t>
  </si>
  <si>
    <t xml:space="preserve">5ти </t>
  </si>
  <si>
    <t xml:space="preserve">6ти </t>
  </si>
  <si>
    <t xml:space="preserve">7ти </t>
  </si>
  <si>
    <t>1 младежи</t>
  </si>
  <si>
    <t>Ани Констадинова</t>
  </si>
  <si>
    <t>Илия Даскалов</t>
  </si>
  <si>
    <t>Теодора Констадинова</t>
  </si>
  <si>
    <t>Методи Търнев</t>
  </si>
  <si>
    <t>Цветелина Димитрова</t>
  </si>
  <si>
    <t>игри</t>
  </si>
  <si>
    <t>Клаус Шниткер</t>
  </si>
  <si>
    <t>Надежда Грудева</t>
  </si>
  <si>
    <t>Мартин Върбанов</t>
  </si>
  <si>
    <t>Янислав Иванов</t>
  </si>
  <si>
    <t>Николай Стойлов</t>
  </si>
  <si>
    <t>Боло спорт</t>
  </si>
  <si>
    <t xml:space="preserve"> Регион Варна - Бургас - Точкуване - Мъже</t>
  </si>
  <si>
    <t>точ.</t>
  </si>
  <si>
    <t>точки</t>
  </si>
  <si>
    <t>жени</t>
  </si>
  <si>
    <t>2 младежи</t>
  </si>
  <si>
    <t>3 младежи</t>
  </si>
  <si>
    <t>4 младежи</t>
  </si>
  <si>
    <t>5 младежи</t>
  </si>
  <si>
    <t>6 младежи</t>
  </si>
  <si>
    <t>7 младежи</t>
  </si>
  <si>
    <t>деца</t>
  </si>
  <si>
    <t>мъже</t>
  </si>
  <si>
    <t>Руслан Василев</t>
  </si>
  <si>
    <t>Владимир Борачев</t>
  </si>
  <si>
    <t>Ангел Пилев</t>
  </si>
  <si>
    <t>Владимир Георгиев</t>
  </si>
  <si>
    <t>Красен Динев</t>
  </si>
  <si>
    <t>Петър Оронов</t>
  </si>
  <si>
    <t>Василий Караджов</t>
  </si>
  <si>
    <t>Стилян Маринов</t>
  </si>
  <si>
    <t>Влади Кабуров</t>
  </si>
  <si>
    <t>Виктор Христов</t>
  </si>
  <si>
    <t>Грегари Иванов</t>
  </si>
  <si>
    <t>Димитър Маринов</t>
  </si>
  <si>
    <t xml:space="preserve">Лора </t>
  </si>
  <si>
    <t>Спорт Екстрим</t>
  </si>
  <si>
    <t>Николай Върбанов</t>
  </si>
  <si>
    <t>Борис Божилов</t>
  </si>
  <si>
    <t>Джансу Салимова</t>
  </si>
  <si>
    <t>Мими Маркова</t>
  </si>
  <si>
    <t>Карина Маркова</t>
  </si>
  <si>
    <t>Иван Трифонов</t>
  </si>
  <si>
    <t>Елиза Рангелова</t>
  </si>
  <si>
    <t>Костадин Вълчанов</t>
  </si>
  <si>
    <t>Антон Макаров</t>
  </si>
  <si>
    <t>Милен Стефанов</t>
  </si>
  <si>
    <t>Регион В. Терново - Точкуване - Младежи</t>
  </si>
  <si>
    <t xml:space="preserve"> Регион В. Терново - Точкуване - Мъже</t>
  </si>
  <si>
    <t>Регион В. Терново - Точкуване -  Жени</t>
  </si>
  <si>
    <t>РегионВ. Терново - Точкуване - Деца</t>
  </si>
  <si>
    <t xml:space="preserve"> Регион Пловдив - Точкуване - Мъже</t>
  </si>
  <si>
    <t>Регион Пловдив - Точкуване -  Жени</t>
  </si>
  <si>
    <t>Регион Пловдив - Точкуване - Младежи</t>
  </si>
  <si>
    <t>Регион Пловдив - Точкуване - Деца</t>
  </si>
  <si>
    <t>РегионПловдив - Точкуване - Деца</t>
  </si>
  <si>
    <t>Регион Варна - Бургас - Точкуване -  Жени</t>
  </si>
  <si>
    <t>Регион Варна - Бургас - Точкуване - Младежи</t>
  </si>
  <si>
    <t>Регион Варна - Бургас - Точкуване - Деца</t>
  </si>
  <si>
    <t>Северина Добрева</t>
  </si>
  <si>
    <t>Иван Дичевски</t>
  </si>
  <si>
    <t>Регион Благоевград - Точкуване - Деца</t>
  </si>
  <si>
    <t>Регион Благоевград - Точкуване - Младежи</t>
  </si>
  <si>
    <t>Регион Благоевград - Точкуване -  Жени</t>
  </si>
  <si>
    <t xml:space="preserve"> РегионБлагоевград - Точкуване - Мъже</t>
  </si>
  <si>
    <t xml:space="preserve"> Регион Благоевград - Точкуване - Мъже</t>
  </si>
  <si>
    <t>Регион Благоевград- Точкуване - Деца</t>
  </si>
  <si>
    <t xml:space="preserve"> Регион В. Търново- Точкуване - Мъже</t>
  </si>
  <si>
    <t>Регион В.  Търново - Точкуване -  Жени</t>
  </si>
  <si>
    <t>Регион В. Търново - Точкуване - Младежи</t>
  </si>
  <si>
    <t>Регион В. Търново - Точкуване - Деца</t>
  </si>
  <si>
    <t>Радосвет Николов</t>
  </si>
  <si>
    <t>Петьо Дамянов</t>
  </si>
  <si>
    <t>Денислава Славова</t>
  </si>
  <si>
    <t>Боян Донов</t>
  </si>
  <si>
    <t>Мартин Калчев</t>
  </si>
  <si>
    <t>Никола Гавраилов</t>
  </si>
  <si>
    <t>Веселин Савов</t>
  </si>
  <si>
    <t>Ростислав Узунов</t>
  </si>
  <si>
    <t>Велин Недялков</t>
  </si>
  <si>
    <t>Йоан-Марко Илиев</t>
  </si>
  <si>
    <t>Павел  Кънчев</t>
  </si>
  <si>
    <t>Габриел Ботев</t>
  </si>
  <si>
    <t>Александър Първанов</t>
  </si>
  <si>
    <t>Иван Димитров</t>
  </si>
  <si>
    <t>Яни Събев</t>
  </si>
  <si>
    <t>Слави Катранджиев</t>
  </si>
  <si>
    <t>ГЕОРГИ ЧИПЕВ</t>
  </si>
  <si>
    <t>СТАНИСЛАВ СТОЙЧЕВ</t>
  </si>
  <si>
    <t>МАРГАРИТА ЧИПЕВА</t>
  </si>
  <si>
    <t>КРИСТЯН АСЛАНСКИ</t>
  </si>
  <si>
    <t>БОРИС КОЛЕВ</t>
  </si>
  <si>
    <t>Страйкърс</t>
  </si>
  <si>
    <t>Владимир Спасов</t>
  </si>
  <si>
    <t>Габриела Стойчева</t>
  </si>
  <si>
    <t>Сали Бсесо</t>
  </si>
  <si>
    <t>Божидар Пеев</t>
  </si>
  <si>
    <t>Сибила Кръстева</t>
  </si>
  <si>
    <t>Ивона Белева</t>
  </si>
  <si>
    <t xml:space="preserve">Лора Механджийска </t>
  </si>
  <si>
    <t xml:space="preserve">Неда Нецова </t>
  </si>
  <si>
    <t xml:space="preserve">Сава Мутафов </t>
  </si>
  <si>
    <t>Христина Матова</t>
  </si>
  <si>
    <t>Никола Петракиев</t>
  </si>
  <si>
    <t xml:space="preserve">Виктор Христов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</si>
</sst>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.0\ &quot;лв.&quot;"/>
    <numFmt numFmtId="166" formatCode="_-* #,##0\ &quot;лв&quot;_-;\-* #,##0\ &quot;лв&quot;_-;_-* &quot;-&quot;\ &quot;лв&quot;_-;_-@_-"/>
    <numFmt numFmtId="167" formatCode="_-* #,##0\ _л_в_-;\-* #,##0\ _л_в_-;_-* &quot;-&quot;\ _л_в_-;_-@_-"/>
    <numFmt numFmtId="168" formatCode="_-* #,##0.00\ &quot;лв&quot;_-;\-* #,##0.00\ &quot;лв&quot;_-;_-* &quot;-&quot;??\ &quot;лв&quot;_-;_-@_-"/>
    <numFmt numFmtId="169" formatCode="_-* #,##0.00\ _л_в_-;\-* #,##0.00\ _л_в_-;_-* &quot;-&quot;??\ _л_в_-;_-@_-"/>
    <numFmt numFmtId="170" formatCode="0.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9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64" fontId="40" fillId="0" borderId="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" fontId="4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4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3" borderId="0" xfId="0" applyNumberFormat="1" applyFill="1" applyBorder="1" applyAlignment="1">
      <alignment horizontal="right"/>
    </xf>
    <xf numFmtId="1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" fontId="38" fillId="0" borderId="0" xfId="0" applyNumberFormat="1" applyFont="1" applyAlignment="1">
      <alignment/>
    </xf>
    <xf numFmtId="1" fontId="38" fillId="0" borderId="10" xfId="0" applyNumberFormat="1" applyFont="1" applyBorder="1" applyAlignment="1">
      <alignment horizontal="center"/>
    </xf>
    <xf numFmtId="1" fontId="38" fillId="33" borderId="10" xfId="0" applyNumberFormat="1" applyFont="1" applyFill="1" applyBorder="1" applyAlignment="1">
      <alignment/>
    </xf>
    <xf numFmtId="1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right"/>
    </xf>
    <xf numFmtId="1" fontId="38" fillId="33" borderId="10" xfId="0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center"/>
    </xf>
    <xf numFmtId="164" fontId="38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38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" fontId="38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38" fillId="34" borderId="10" xfId="0" applyFont="1" applyFill="1" applyBorder="1" applyAlignment="1">
      <alignment/>
    </xf>
    <xf numFmtId="1" fontId="38" fillId="34" borderId="10" xfId="0" applyNumberFormat="1" applyFont="1" applyFill="1" applyBorder="1" applyAlignment="1">
      <alignment horizontal="right"/>
    </xf>
    <xf numFmtId="1" fontId="0" fillId="34" borderId="0" xfId="0" applyNumberFormat="1" applyFill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164" fontId="38" fillId="34" borderId="1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right"/>
    </xf>
    <xf numFmtId="0" fontId="0" fillId="34" borderId="10" xfId="0" applyFill="1" applyBorder="1" applyAlignment="1">
      <alignment/>
    </xf>
    <xf numFmtId="0" fontId="40" fillId="0" borderId="0" xfId="0" applyFont="1" applyBorder="1" applyAlignment="1">
      <alignment horizontal="center"/>
    </xf>
    <xf numFmtId="0" fontId="38" fillId="35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38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4" fontId="38" fillId="0" borderId="11" xfId="0" applyNumberFormat="1" applyFont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H182"/>
  <sheetViews>
    <sheetView tabSelected="1" zoomScale="80" zoomScaleNormal="80" zoomScalePageLayoutView="0" workbookViewId="0" topLeftCell="A1">
      <selection activeCell="CC89" sqref="CC89"/>
    </sheetView>
  </sheetViews>
  <sheetFormatPr defaultColWidth="9.140625" defaultRowHeight="15"/>
  <cols>
    <col min="1" max="1" width="4.140625" style="0" customWidth="1"/>
    <col min="2" max="2" width="22.28125" style="0" bestFit="1" customWidth="1"/>
    <col min="3" max="3" width="14.140625" style="14" bestFit="1" customWidth="1"/>
    <col min="4" max="4" width="4.421875" style="28" customWidth="1"/>
    <col min="5" max="5" width="7.140625" style="14" bestFit="1" customWidth="1"/>
    <col min="6" max="6" width="5.8515625" style="34" customWidth="1"/>
    <col min="7" max="7" width="7.28125" style="14" bestFit="1" customWidth="1"/>
    <col min="8" max="8" width="6.00390625" style="34" bestFit="1" customWidth="1"/>
    <col min="9" max="9" width="7.28125" style="14" bestFit="1" customWidth="1"/>
    <col min="10" max="10" width="7.421875" style="34" customWidth="1"/>
    <col min="11" max="11" width="7.28125" style="14" bestFit="1" customWidth="1"/>
    <col min="12" max="12" width="7.28125" style="34" bestFit="1" customWidth="1"/>
    <col min="13" max="13" width="7.28125" style="14" bestFit="1" customWidth="1"/>
    <col min="14" max="14" width="4.421875" style="34" bestFit="1" customWidth="1"/>
    <col min="15" max="15" width="7.28125" style="14" bestFit="1" customWidth="1"/>
    <col min="16" max="16" width="4.28125" style="34" customWidth="1"/>
    <col min="17" max="17" width="7.140625" style="14" bestFit="1" customWidth="1"/>
    <col min="18" max="18" width="5.28125" style="36" bestFit="1" customWidth="1"/>
    <col min="19" max="19" width="7.28125" style="20" bestFit="1" customWidth="1"/>
    <col min="20" max="20" width="5.00390625" style="37" bestFit="1" customWidth="1"/>
    <col min="21" max="21" width="6.421875" style="22" customWidth="1"/>
    <col min="22" max="22" width="5.00390625" style="0" bestFit="1" customWidth="1"/>
    <col min="23" max="23" width="3.8515625" style="0" customWidth="1"/>
    <col min="24" max="24" width="21.28125" style="0" customWidth="1"/>
    <col min="25" max="25" width="12.140625" style="0" bestFit="1" customWidth="1"/>
    <col min="26" max="26" width="7.00390625" style="28" bestFit="1" customWidth="1"/>
    <col min="27" max="27" width="7.140625" style="14" bestFit="1" customWidth="1"/>
    <col min="28" max="28" width="5.421875" style="34" customWidth="1"/>
    <col min="29" max="29" width="7.28125" style="14" bestFit="1" customWidth="1"/>
    <col min="30" max="30" width="6.140625" style="34" customWidth="1"/>
    <col min="31" max="31" width="7.140625" style="14" bestFit="1" customWidth="1"/>
    <col min="32" max="32" width="5.57421875" style="34" bestFit="1" customWidth="1"/>
    <col min="33" max="33" width="7.140625" style="14" bestFit="1" customWidth="1"/>
    <col min="34" max="34" width="7.28125" style="34" bestFit="1" customWidth="1"/>
    <col min="35" max="35" width="7.140625" style="14" bestFit="1" customWidth="1"/>
    <col min="36" max="36" width="4.28125" style="34" bestFit="1" customWidth="1"/>
    <col min="37" max="37" width="7.140625" style="14" bestFit="1" customWidth="1"/>
    <col min="38" max="38" width="4.28125" style="34" bestFit="1" customWidth="1"/>
    <col min="39" max="39" width="7.140625" style="14" bestFit="1" customWidth="1"/>
    <col min="40" max="40" width="4.140625" style="34" bestFit="1" customWidth="1"/>
    <col min="41" max="41" width="7.28125" style="14" bestFit="1" customWidth="1"/>
    <col min="42" max="42" width="5.00390625" style="4" bestFit="1" customWidth="1"/>
    <col min="43" max="43" width="5.00390625" style="4" customWidth="1"/>
    <col min="44" max="44" width="2.421875" style="0" customWidth="1"/>
    <col min="45" max="45" width="3.00390625" style="0" bestFit="1" customWidth="1"/>
    <col min="46" max="46" width="18.00390625" style="0" bestFit="1" customWidth="1"/>
    <col min="47" max="47" width="12.28125" style="0" customWidth="1"/>
    <col min="48" max="48" width="4.57421875" style="28" bestFit="1" customWidth="1"/>
    <col min="49" max="49" width="7.28125" style="14" bestFit="1" customWidth="1"/>
    <col min="50" max="50" width="6.7109375" style="34" customWidth="1"/>
    <col min="51" max="51" width="7.28125" style="14" bestFit="1" customWidth="1"/>
    <col min="52" max="52" width="4.28125" style="34" bestFit="1" customWidth="1"/>
    <col min="53" max="53" width="7.140625" style="14" bestFit="1" customWidth="1"/>
    <col min="54" max="54" width="5.57421875" style="34" bestFit="1" customWidth="1"/>
    <col min="55" max="55" width="7.140625" style="14" bestFit="1" customWidth="1"/>
    <col min="56" max="56" width="6.421875" style="34" customWidth="1"/>
    <col min="57" max="57" width="7.140625" style="14" bestFit="1" customWidth="1"/>
    <col min="58" max="58" width="4.28125" style="34" bestFit="1" customWidth="1"/>
    <col min="59" max="59" width="7.140625" style="14" bestFit="1" customWidth="1"/>
    <col min="60" max="60" width="4.28125" style="34" bestFit="1" customWidth="1"/>
    <col min="61" max="61" width="7.140625" style="14" bestFit="1" customWidth="1"/>
    <col min="62" max="62" width="4.140625" style="34" bestFit="1" customWidth="1"/>
    <col min="63" max="63" width="7.28125" style="20" bestFit="1" customWidth="1"/>
    <col min="64" max="64" width="5.00390625" style="20" bestFit="1" customWidth="1"/>
    <col min="65" max="65" width="5.00390625" style="20" customWidth="1"/>
    <col min="66" max="66" width="2.00390625" style="0" customWidth="1"/>
    <col min="67" max="67" width="5.28125" style="0" customWidth="1"/>
    <col min="68" max="68" width="22.28125" style="0" bestFit="1" customWidth="1"/>
    <col min="69" max="69" width="13.7109375" style="0" bestFit="1" customWidth="1"/>
    <col min="70" max="70" width="4.57421875" style="28" bestFit="1" customWidth="1"/>
    <col min="71" max="71" width="7.140625" style="14" bestFit="1" customWidth="1"/>
    <col min="72" max="72" width="5.57421875" style="34" customWidth="1"/>
    <col min="73" max="73" width="7.140625" style="14" bestFit="1" customWidth="1"/>
    <col min="74" max="74" width="5.7109375" style="34" customWidth="1"/>
    <col min="75" max="75" width="7.28125" style="14" bestFit="1" customWidth="1"/>
    <col min="76" max="76" width="9.421875" style="34" customWidth="1"/>
    <col min="77" max="77" width="7.140625" style="14" bestFit="1" customWidth="1"/>
    <col min="78" max="78" width="6.00390625" style="34" customWidth="1"/>
    <col min="79" max="79" width="7.140625" style="14" bestFit="1" customWidth="1"/>
    <col min="80" max="80" width="4.28125" style="34" bestFit="1" customWidth="1"/>
    <col min="81" max="81" width="7.140625" style="14" bestFit="1" customWidth="1"/>
    <col min="82" max="82" width="4.28125" style="34" bestFit="1" customWidth="1"/>
    <col min="83" max="83" width="7.140625" style="14" bestFit="1" customWidth="1"/>
    <col min="84" max="84" width="6.421875" style="28" customWidth="1"/>
    <col min="85" max="85" width="7.28125" style="14" bestFit="1" customWidth="1"/>
    <col min="86" max="86" width="5.8515625" style="0" customWidth="1"/>
    <col min="87" max="87" width="5.57421875" style="0" customWidth="1"/>
    <col min="88" max="88" width="22.57421875" style="0" bestFit="1" customWidth="1"/>
  </cols>
  <sheetData>
    <row r="1" spans="1:86" ht="2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W1" s="66" t="s">
        <v>74</v>
      </c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23"/>
      <c r="AS1" s="66" t="s">
        <v>73</v>
      </c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O1" s="66" t="s">
        <v>76</v>
      </c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1:86" ht="14.25">
      <c r="A2" s="10"/>
      <c r="B2" s="10" t="s">
        <v>0</v>
      </c>
      <c r="C2" s="16" t="s">
        <v>1</v>
      </c>
      <c r="D2" s="26" t="s">
        <v>187</v>
      </c>
      <c r="E2" s="16" t="s">
        <v>186</v>
      </c>
      <c r="F2" s="33" t="s">
        <v>188</v>
      </c>
      <c r="G2" s="16" t="s">
        <v>186</v>
      </c>
      <c r="H2" s="33" t="s">
        <v>189</v>
      </c>
      <c r="I2" s="16" t="s">
        <v>186</v>
      </c>
      <c r="J2" s="33" t="s">
        <v>190</v>
      </c>
      <c r="K2" s="16" t="s">
        <v>186</v>
      </c>
      <c r="L2" s="33" t="s">
        <v>191</v>
      </c>
      <c r="M2" s="16" t="s">
        <v>186</v>
      </c>
      <c r="N2" s="33" t="s">
        <v>192</v>
      </c>
      <c r="O2" s="16" t="s">
        <v>186</v>
      </c>
      <c r="P2" s="33" t="s">
        <v>193</v>
      </c>
      <c r="Q2" s="16" t="s">
        <v>186</v>
      </c>
      <c r="R2" s="26" t="s">
        <v>72</v>
      </c>
      <c r="S2" s="19" t="s">
        <v>186</v>
      </c>
      <c r="T2" s="26" t="s">
        <v>200</v>
      </c>
      <c r="W2" s="2"/>
      <c r="X2" s="2" t="s">
        <v>0</v>
      </c>
      <c r="Y2" s="2" t="s">
        <v>1</v>
      </c>
      <c r="Z2" s="31" t="s">
        <v>187</v>
      </c>
      <c r="AA2" s="13" t="s">
        <v>186</v>
      </c>
      <c r="AB2" s="35" t="s">
        <v>188</v>
      </c>
      <c r="AC2" s="11" t="s">
        <v>186</v>
      </c>
      <c r="AD2" s="35" t="s">
        <v>189</v>
      </c>
      <c r="AE2" s="11" t="s">
        <v>186</v>
      </c>
      <c r="AF2" s="35" t="s">
        <v>190</v>
      </c>
      <c r="AG2" s="11" t="s">
        <v>186</v>
      </c>
      <c r="AH2" s="35" t="s">
        <v>191</v>
      </c>
      <c r="AI2" s="11" t="s">
        <v>186</v>
      </c>
      <c r="AJ2" s="35" t="s">
        <v>192</v>
      </c>
      <c r="AK2" s="11" t="s">
        <v>186</v>
      </c>
      <c r="AL2" s="35" t="s">
        <v>193</v>
      </c>
      <c r="AM2" s="11" t="s">
        <v>186</v>
      </c>
      <c r="AN2" s="35" t="s">
        <v>72</v>
      </c>
      <c r="AO2" s="11" t="s">
        <v>186</v>
      </c>
      <c r="AP2" s="5" t="s">
        <v>200</v>
      </c>
      <c r="AQ2" s="24"/>
      <c r="AS2" s="7"/>
      <c r="AT2" s="7" t="s">
        <v>0</v>
      </c>
      <c r="AU2" s="7" t="s">
        <v>1</v>
      </c>
      <c r="AV2" s="30" t="s">
        <v>187</v>
      </c>
      <c r="AW2" s="12" t="s">
        <v>186</v>
      </c>
      <c r="AX2" s="33" t="s">
        <v>188</v>
      </c>
      <c r="AY2" s="16" t="s">
        <v>186</v>
      </c>
      <c r="AZ2" s="33" t="s">
        <v>189</v>
      </c>
      <c r="BA2" s="16" t="s">
        <v>186</v>
      </c>
      <c r="BB2" s="33" t="s">
        <v>190</v>
      </c>
      <c r="BC2" s="16" t="s">
        <v>186</v>
      </c>
      <c r="BD2" s="33" t="s">
        <v>191</v>
      </c>
      <c r="BE2" s="16" t="s">
        <v>186</v>
      </c>
      <c r="BF2" s="33" t="s">
        <v>192</v>
      </c>
      <c r="BG2" s="16" t="s">
        <v>186</v>
      </c>
      <c r="BH2" s="33" t="s">
        <v>193</v>
      </c>
      <c r="BI2" s="16" t="s">
        <v>186</v>
      </c>
      <c r="BJ2" s="33" t="s">
        <v>72</v>
      </c>
      <c r="BK2" s="19" t="s">
        <v>186</v>
      </c>
      <c r="BL2" s="9" t="s">
        <v>200</v>
      </c>
      <c r="BO2" s="41"/>
      <c r="BP2" s="41" t="s">
        <v>0</v>
      </c>
      <c r="BQ2" s="41" t="s">
        <v>1</v>
      </c>
      <c r="BR2" s="30" t="s">
        <v>187</v>
      </c>
      <c r="BS2" s="42" t="s">
        <v>186</v>
      </c>
      <c r="BT2" s="33" t="s">
        <v>188</v>
      </c>
      <c r="BU2" s="43" t="s">
        <v>186</v>
      </c>
      <c r="BV2" s="33" t="s">
        <v>189</v>
      </c>
      <c r="BW2" s="43" t="s">
        <v>186</v>
      </c>
      <c r="BX2" s="33" t="s">
        <v>190</v>
      </c>
      <c r="BY2" s="43" t="s">
        <v>186</v>
      </c>
      <c r="BZ2" s="33" t="s">
        <v>191</v>
      </c>
      <c r="CA2" s="43" t="s">
        <v>186</v>
      </c>
      <c r="CB2" s="33" t="s">
        <v>192</v>
      </c>
      <c r="CC2" s="43" t="s">
        <v>186</v>
      </c>
      <c r="CD2" s="33" t="s">
        <v>193</v>
      </c>
      <c r="CE2" s="43" t="s">
        <v>186</v>
      </c>
      <c r="CF2" s="26" t="s">
        <v>72</v>
      </c>
      <c r="CG2" s="43" t="s">
        <v>186</v>
      </c>
      <c r="CH2" s="44" t="s">
        <v>200</v>
      </c>
    </row>
    <row r="3" spans="1:86" ht="14.25">
      <c r="A3" s="64">
        <v>1</v>
      </c>
      <c r="B3" s="64" t="str">
        <f aca="true" ca="1" t="shared" si="0" ref="B3:K12">OFFSET(B$69,MATCH($A3,$U$69:$U$128,0)-1,0)</f>
        <v>Калоян Иванов</v>
      </c>
      <c r="C3" s="64" t="str">
        <f ca="1" t="shared" si="0"/>
        <v>Ст.Мания</v>
      </c>
      <c r="D3" s="59">
        <f ca="1" t="shared" si="0"/>
        <v>20</v>
      </c>
      <c r="E3" s="65">
        <f ca="1" t="shared" si="0"/>
        <v>198.500041</v>
      </c>
      <c r="F3" s="59">
        <f ca="1" t="shared" si="0"/>
        <v>17</v>
      </c>
      <c r="G3" s="65">
        <f ca="1" t="shared" si="0"/>
        <v>189.3</v>
      </c>
      <c r="H3" s="59">
        <f ca="1" t="shared" si="0"/>
        <v>14</v>
      </c>
      <c r="I3" s="65">
        <f ca="1" t="shared" si="0"/>
        <v>206.83338433333336</v>
      </c>
      <c r="J3" s="59">
        <f ca="1" t="shared" si="0"/>
        <v>11</v>
      </c>
      <c r="K3" s="65">
        <f ca="1" t="shared" si="0"/>
        <v>215.16671766666667</v>
      </c>
      <c r="L3" s="59">
        <f aca="true" ca="1" t="shared" si="1" ref="L3:T17">OFFSET(L$69,MATCH($A3,$U$69:$U$128,0)-1,0)</f>
      </c>
      <c r="M3" s="65">
        <f ca="1" t="shared" si="1"/>
      </c>
      <c r="N3" s="59">
        <f ca="1" t="shared" si="1"/>
      </c>
      <c r="O3" s="65">
        <f ca="1" t="shared" si="1"/>
      </c>
      <c r="P3" s="59">
        <f ca="1" t="shared" si="1"/>
      </c>
      <c r="Q3" s="65">
        <f ca="1" t="shared" si="1"/>
      </c>
      <c r="R3" s="59">
        <f ca="1" t="shared" si="1"/>
        <v>62.00020245003575</v>
      </c>
      <c r="S3" s="65">
        <f ca="1" t="shared" si="1"/>
        <v>202.45003575000004</v>
      </c>
      <c r="T3" s="59">
        <f ca="1" t="shared" si="1"/>
        <v>24</v>
      </c>
      <c r="W3" s="64">
        <v>1</v>
      </c>
      <c r="X3" s="64" t="str">
        <f aca="true" ca="1" t="shared" si="2" ref="X3:AM15">OFFSET(X$69,MATCH($W3,$AQ$69:$AQ$88,0)-1,0)</f>
        <v>Марина Стефанова</v>
      </c>
      <c r="Y3" s="64" t="str">
        <f ca="1" t="shared" si="2"/>
        <v>Атиа</v>
      </c>
      <c r="Z3" s="64">
        <f ca="1" t="shared" si="2"/>
        <v>11</v>
      </c>
      <c r="AA3" s="64">
        <f ca="1" t="shared" si="2"/>
        <v>189.33333933333336</v>
      </c>
      <c r="AB3" s="64">
        <f ca="1" t="shared" si="2"/>
        <v>7</v>
      </c>
      <c r="AC3" s="64">
        <f ca="1" t="shared" si="2"/>
        <v>191.66668166666665</v>
      </c>
      <c r="AD3" s="64">
        <f ca="1" t="shared" si="2"/>
        <v>6</v>
      </c>
      <c r="AE3" s="64">
        <f ca="1" t="shared" si="2"/>
        <v>188.83335033333336</v>
      </c>
      <c r="AF3" s="64">
        <f ca="1" t="shared" si="2"/>
        <v>7</v>
      </c>
      <c r="AG3" s="64">
        <f ca="1" t="shared" si="2"/>
        <v>193.16668166666665</v>
      </c>
      <c r="AH3" s="64">
        <f ca="1" t="shared" si="2"/>
      </c>
      <c r="AI3" s="64">
        <f ca="1" t="shared" si="2"/>
      </c>
      <c r="AJ3" s="64">
        <f ca="1" t="shared" si="2"/>
      </c>
      <c r="AK3" s="64">
        <f ca="1" t="shared" si="2"/>
      </c>
      <c r="AL3" s="64">
        <f ca="1" t="shared" si="2"/>
      </c>
      <c r="AM3" s="64">
        <f ca="1" t="shared" si="2"/>
      </c>
      <c r="AN3" s="64">
        <f aca="true" ca="1" t="shared" si="3" ref="AN3:AP15">OFFSET(AN$69,MATCH($W3,$AQ$69:$AQ$88,0)-1,0)</f>
        <v>31.00019075001325</v>
      </c>
      <c r="AO3" s="64">
        <f ca="1" t="shared" si="3"/>
        <v>190.75001325</v>
      </c>
      <c r="AP3" s="64">
        <f ca="1" t="shared" si="3"/>
        <v>24</v>
      </c>
      <c r="AS3" s="7">
        <v>1</v>
      </c>
      <c r="AT3" s="7" t="str">
        <f aca="true" ca="1" t="shared" si="4" ref="AT3:BI11">OFFSET(AT$69,MATCH($AS3,$BM$69:$BM$88,0)-1,0)</f>
        <v>Мартин Васев</v>
      </c>
      <c r="AU3" s="7" t="str">
        <f ca="1" t="shared" si="4"/>
        <v>Магьосници</v>
      </c>
      <c r="AV3" s="7">
        <f ca="1" t="shared" si="4"/>
        <v>7</v>
      </c>
      <c r="AW3" s="12">
        <f ca="1" t="shared" si="4"/>
        <v>195.66666866666665</v>
      </c>
      <c r="AX3" s="7">
        <f ca="1" t="shared" si="4"/>
        <v>8</v>
      </c>
      <c r="AY3" s="12">
        <f ca="1" t="shared" si="4"/>
        <v>196.66668266666665</v>
      </c>
      <c r="AZ3" s="7">
        <f ca="1" t="shared" si="4"/>
        <v>5</v>
      </c>
      <c r="BA3" s="12">
        <f ca="1" t="shared" si="4"/>
        <v>182.83334833333333</v>
      </c>
      <c r="BB3" s="7">
        <f ca="1" t="shared" si="4"/>
        <v>8</v>
      </c>
      <c r="BC3" s="12">
        <f ca="1" t="shared" si="4"/>
        <v>185.16668466666667</v>
      </c>
      <c r="BD3" s="7">
        <f ca="1" t="shared" si="4"/>
      </c>
      <c r="BE3" s="7">
        <f ca="1" t="shared" si="4"/>
      </c>
      <c r="BF3" s="7">
        <f ca="1" t="shared" si="4"/>
      </c>
      <c r="BG3" s="7">
        <f ca="1" t="shared" si="4"/>
      </c>
      <c r="BH3" s="7">
        <f ca="1" t="shared" si="4"/>
      </c>
      <c r="BI3" s="7">
        <f ca="1" t="shared" si="4"/>
      </c>
      <c r="BJ3" s="7">
        <f aca="true" ca="1" t="shared" si="5" ref="BJ3:BL11">OFFSET(BJ$69,MATCH($AS3,$BM$69:$BM$88,0)-1,0)</f>
        <v>28.00002</v>
      </c>
      <c r="BK3" s="12">
        <f ca="1" t="shared" si="5"/>
        <v>190.08334608333334</v>
      </c>
      <c r="BL3" s="7">
        <f ca="1" t="shared" si="5"/>
        <v>24</v>
      </c>
      <c r="BO3" s="41">
        <v>1</v>
      </c>
      <c r="BP3" s="41" t="str">
        <f ca="1">OFFSET(BP$69,MATCH($BO3,$CI$69:$CI$98,0)-1,0)</f>
        <v>Вероника Тулешкова</v>
      </c>
      <c r="BQ3" s="41" t="str">
        <f aca="true" ca="1" t="shared" si="6" ref="BQ3:CH17">OFFSET(BQ$69,MATCH($BO3,$CI$69:$CI$98,0)-1,0)</f>
        <v>Академик</v>
      </c>
      <c r="BR3" s="30">
        <f ca="1" t="shared" si="6"/>
        <v>7</v>
      </c>
      <c r="BS3" s="42">
        <f ca="1" t="shared" si="6"/>
        <v>121.66666666666667</v>
      </c>
      <c r="BT3" s="30">
        <f ca="1" t="shared" si="6"/>
        <v>6</v>
      </c>
      <c r="BU3" s="42">
        <f ca="1" t="shared" si="6"/>
        <v>132.66668466666667</v>
      </c>
      <c r="BV3" s="30">
        <f ca="1" t="shared" si="6"/>
        <v>12</v>
      </c>
      <c r="BW3" s="42">
        <f ca="1" t="shared" si="6"/>
        <v>133.33334133333335</v>
      </c>
      <c r="BX3" s="41">
        <f ca="1" t="shared" si="6"/>
        <v>15</v>
      </c>
      <c r="BY3" s="42">
        <f ca="1" t="shared" si="6"/>
        <v>158.00002</v>
      </c>
      <c r="BZ3" s="41">
        <f ca="1" t="shared" si="6"/>
      </c>
      <c r="CA3" s="41">
        <f ca="1" t="shared" si="6"/>
      </c>
      <c r="CB3" s="41">
        <f ca="1" t="shared" si="6"/>
      </c>
      <c r="CC3" s="41">
        <f ca="1" t="shared" si="6"/>
      </c>
      <c r="CD3" s="41">
        <f ca="1" t="shared" si="6"/>
      </c>
      <c r="CE3" s="41">
        <f ca="1" t="shared" si="6"/>
      </c>
      <c r="CF3" s="30">
        <f ca="1" t="shared" si="6"/>
        <v>40.00003</v>
      </c>
      <c r="CG3" s="42">
        <f ca="1" t="shared" si="6"/>
        <v>136.41667816666666</v>
      </c>
      <c r="CH3" s="41">
        <f ca="1" t="shared" si="6"/>
        <v>12</v>
      </c>
    </row>
    <row r="4" spans="1:86" ht="14.25">
      <c r="A4" s="64">
        <f>A3+1</f>
        <v>2</v>
      </c>
      <c r="B4" s="64" t="str">
        <f ca="1" t="shared" si="0"/>
        <v>Диан Динев</v>
      </c>
      <c r="C4" s="64" t="str">
        <f ca="1" t="shared" si="0"/>
        <v>Ст.Мания</v>
      </c>
      <c r="D4" s="59">
        <f ca="1" t="shared" si="0"/>
        <v>2</v>
      </c>
      <c r="E4" s="65">
        <f ca="1" t="shared" si="0"/>
        <v>182.33337533333335</v>
      </c>
      <c r="F4" s="59">
        <f ca="1" t="shared" si="0"/>
        <v>21</v>
      </c>
      <c r="G4" s="65">
        <f ca="1" t="shared" si="0"/>
        <v>226.500066</v>
      </c>
      <c r="H4" s="59">
        <f ca="1" t="shared" si="0"/>
        <v>10</v>
      </c>
      <c r="I4" s="65">
        <f ca="1" t="shared" si="0"/>
        <v>197.500039</v>
      </c>
      <c r="J4" s="59">
        <f ca="1" t="shared" si="0"/>
        <v>17</v>
      </c>
      <c r="K4" s="65">
        <f ca="1" t="shared" si="0"/>
        <v>199.66671166666666</v>
      </c>
      <c r="L4" s="59">
        <f ca="1" t="shared" si="1"/>
      </c>
      <c r="M4" s="65">
        <f ca="1" t="shared" si="1"/>
      </c>
      <c r="N4" s="59">
        <f ca="1" t="shared" si="1"/>
      </c>
      <c r="O4" s="65">
        <f ca="1" t="shared" si="1"/>
      </c>
      <c r="P4" s="59">
        <f ca="1" t="shared" si="1"/>
      </c>
      <c r="Q4" s="65">
        <f ca="1" t="shared" si="1"/>
      </c>
      <c r="R4" s="59">
        <f ca="1" t="shared" si="1"/>
        <v>50.000201500048</v>
      </c>
      <c r="S4" s="65">
        <f ca="1" t="shared" si="1"/>
        <v>201.500048</v>
      </c>
      <c r="T4" s="59">
        <f ca="1" t="shared" si="1"/>
        <v>24</v>
      </c>
      <c r="W4" s="64">
        <f>W3+1</f>
        <v>2</v>
      </c>
      <c r="X4" s="64" t="str">
        <f ca="1" t="shared" si="2"/>
        <v>София Христова</v>
      </c>
      <c r="Y4" s="64" t="str">
        <f ca="1" t="shared" si="2"/>
        <v>Академик</v>
      </c>
      <c r="Z4" s="64">
        <f ca="1" t="shared" si="2"/>
        <v>8</v>
      </c>
      <c r="AA4" s="64">
        <f ca="1" t="shared" si="2"/>
        <v>195.83334133333335</v>
      </c>
      <c r="AB4" s="64">
        <f ca="1" t="shared" si="2"/>
        <v>4</v>
      </c>
      <c r="AC4" s="64">
        <f ca="1" t="shared" si="2"/>
        <v>181.16667966666665</v>
      </c>
      <c r="AD4" s="64">
        <f ca="1" t="shared" si="2"/>
        <v>9</v>
      </c>
      <c r="AE4" s="64">
        <f ca="1" t="shared" si="2"/>
        <v>187.16668066666665</v>
      </c>
      <c r="AF4" s="64">
        <f ca="1" t="shared" si="2"/>
        <v>2</v>
      </c>
      <c r="AG4" s="64">
        <f ca="1" t="shared" si="2"/>
        <v>180.16667966666665</v>
      </c>
      <c r="AH4" s="64">
        <f ca="1" t="shared" si="2"/>
      </c>
      <c r="AI4" s="64">
        <f ca="1" t="shared" si="2"/>
      </c>
      <c r="AJ4" s="64">
        <f ca="1" t="shared" si="2"/>
      </c>
      <c r="AK4" s="64">
        <f ca="1" t="shared" si="2"/>
      </c>
      <c r="AL4" s="64">
        <f ca="1" t="shared" si="2"/>
      </c>
      <c r="AM4" s="64">
        <f ca="1" t="shared" si="2"/>
      </c>
      <c r="AN4" s="64">
        <f ca="1" t="shared" si="3"/>
        <v>23.000186083345334</v>
      </c>
      <c r="AO4" s="64">
        <f ca="1" t="shared" si="3"/>
        <v>186.08334533333334</v>
      </c>
      <c r="AP4" s="64">
        <f ca="1" t="shared" si="3"/>
        <v>24</v>
      </c>
      <c r="AS4" s="7">
        <f>AS3+1</f>
        <v>2</v>
      </c>
      <c r="AT4" s="7" t="str">
        <f ca="1" t="shared" si="4"/>
        <v>Антоан Маринов</v>
      </c>
      <c r="AU4" s="7" t="str">
        <f ca="1" t="shared" si="4"/>
        <v>Ст.Мания</v>
      </c>
      <c r="AV4" s="7">
        <f ca="1" t="shared" si="4"/>
        <v>4</v>
      </c>
      <c r="AW4" s="12">
        <f ca="1" t="shared" si="4"/>
        <v>193.500001</v>
      </c>
      <c r="AX4" s="7">
        <f ca="1" t="shared" si="4"/>
        <v>5</v>
      </c>
      <c r="AY4" s="12">
        <f ca="1" t="shared" si="4"/>
        <v>192.33335233333335</v>
      </c>
      <c r="AZ4" s="7">
        <f ca="1" t="shared" si="4"/>
        <v>8</v>
      </c>
      <c r="BA4" s="12">
        <f ca="1" t="shared" si="4"/>
        <v>207.000016</v>
      </c>
      <c r="BB4" s="7">
        <f ca="1" t="shared" si="4"/>
        <v>5</v>
      </c>
      <c r="BC4" s="12">
        <f ca="1" t="shared" si="4"/>
        <v>167.33335233333335</v>
      </c>
      <c r="BD4" s="7">
        <f ca="1" t="shared" si="4"/>
      </c>
      <c r="BE4" s="7">
        <f ca="1" t="shared" si="4"/>
      </c>
      <c r="BF4" s="7">
        <f ca="1" t="shared" si="4"/>
      </c>
      <c r="BG4" s="7">
        <f ca="1" t="shared" si="4"/>
      </c>
      <c r="BH4" s="7">
        <f ca="1" t="shared" si="4"/>
      </c>
      <c r="BI4" s="7">
        <f ca="1" t="shared" si="4"/>
      </c>
      <c r="BJ4" s="7">
        <f ca="1" t="shared" si="5"/>
        <v>22.000018</v>
      </c>
      <c r="BK4" s="12">
        <f ca="1" t="shared" si="5"/>
        <v>190.04168041666665</v>
      </c>
      <c r="BL4" s="7">
        <f ca="1" t="shared" si="5"/>
        <v>24</v>
      </c>
      <c r="BO4" s="41">
        <f>BO3+1</f>
        <v>2</v>
      </c>
      <c r="BP4" s="41" t="str">
        <f aca="true" ca="1" t="shared" si="7" ref="BP4:CE32">OFFSET(BP$69,MATCH($BO4,$CI$69:$CI$98,0)-1,0)</f>
        <v>Ванеса Постолова</v>
      </c>
      <c r="BQ4" s="41" t="str">
        <f ca="1" t="shared" si="6"/>
        <v>Академик</v>
      </c>
      <c r="BR4" s="30">
        <f ca="1" t="shared" si="6"/>
        <v>2</v>
      </c>
      <c r="BS4" s="42">
        <f ca="1" t="shared" si="6"/>
        <v>84</v>
      </c>
      <c r="BT4" s="30">
        <f ca="1" t="shared" si="6"/>
        <v>9</v>
      </c>
      <c r="BU4" s="42">
        <f ca="1" t="shared" si="6"/>
        <v>129.00002</v>
      </c>
      <c r="BV4" s="30">
        <f ca="1" t="shared" si="6"/>
        <v>6</v>
      </c>
      <c r="BW4" s="42">
        <f ca="1" t="shared" si="6"/>
        <v>126.66667666666667</v>
      </c>
      <c r="BX4" s="41">
        <f ca="1" t="shared" si="6"/>
        <v>12</v>
      </c>
      <c r="BY4" s="42">
        <f ca="1" t="shared" si="6"/>
        <v>130.66668566666667</v>
      </c>
      <c r="BZ4" s="41">
        <f ca="1" t="shared" si="6"/>
      </c>
      <c r="CA4" s="41">
        <f ca="1" t="shared" si="6"/>
      </c>
      <c r="CB4" s="41">
        <f ca="1" t="shared" si="6"/>
      </c>
      <c r="CC4" s="41">
        <f ca="1" t="shared" si="6"/>
      </c>
      <c r="CD4" s="41">
        <f ca="1" t="shared" si="6"/>
      </c>
      <c r="CE4" s="41">
        <f ca="1" t="shared" si="6"/>
      </c>
      <c r="CF4" s="30">
        <f ca="1" t="shared" si="6"/>
        <v>29.000029</v>
      </c>
      <c r="CG4" s="42">
        <f ca="1" t="shared" si="6"/>
        <v>117.58334558333334</v>
      </c>
      <c r="CH4" s="41">
        <f ca="1" t="shared" si="6"/>
        <v>12</v>
      </c>
    </row>
    <row r="5" spans="1:86" ht="14.25">
      <c r="A5" s="64">
        <f aca="true" t="shared" si="8" ref="A5:A62">A4+1</f>
        <v>3</v>
      </c>
      <c r="B5" s="64" t="str">
        <f ca="1" t="shared" si="0"/>
        <v>Мехмет Кая</v>
      </c>
      <c r="C5" s="64" t="str">
        <f ca="1" t="shared" si="0"/>
        <v>Атиа</v>
      </c>
      <c r="D5" s="59">
        <f ca="1" t="shared" si="0"/>
        <v>13</v>
      </c>
      <c r="E5" s="65">
        <f ca="1" t="shared" si="0"/>
        <v>217.83334833333333</v>
      </c>
      <c r="F5" s="59">
        <f ca="1" t="shared" si="0"/>
        <v>15</v>
      </c>
      <c r="G5" s="65">
        <f ca="1" t="shared" si="0"/>
        <v>202.16672266666666</v>
      </c>
      <c r="H5" s="59">
        <f ca="1" t="shared" si="0"/>
        <v>6</v>
      </c>
      <c r="I5" s="65">
        <f ca="1" t="shared" si="0"/>
        <v>193.16670366666665</v>
      </c>
      <c r="J5" s="59">
        <f ca="1" t="shared" si="0"/>
        <v>12</v>
      </c>
      <c r="K5" s="65">
        <f ca="1" t="shared" si="0"/>
        <v>198.33338233333333</v>
      </c>
      <c r="L5" s="59">
        <f ca="1" t="shared" si="1"/>
      </c>
      <c r="M5" s="65">
        <f ca="1" t="shared" si="1"/>
      </c>
      <c r="N5" s="59">
        <f ca="1" t="shared" si="1"/>
      </c>
      <c r="O5" s="65">
        <f ca="1" t="shared" si="1"/>
      </c>
      <c r="P5" s="59">
        <f ca="1" t="shared" si="1"/>
      </c>
      <c r="Q5" s="65">
        <f ca="1" t="shared" si="1"/>
      </c>
      <c r="R5" s="59">
        <f ca="1" t="shared" si="1"/>
        <v>46.00020287503925</v>
      </c>
      <c r="S5" s="65">
        <f ca="1" t="shared" si="1"/>
        <v>202.87503925000001</v>
      </c>
      <c r="T5" s="59">
        <f ca="1" t="shared" si="1"/>
        <v>24</v>
      </c>
      <c r="W5" s="64">
        <f aca="true" t="shared" si="9" ref="W5:W22">W4+1</f>
        <v>3</v>
      </c>
      <c r="X5" s="64" t="str">
        <f ca="1" t="shared" si="2"/>
        <v>Мариана Метексинова</v>
      </c>
      <c r="Y5" s="64" t="str">
        <f ca="1" t="shared" si="2"/>
        <v>Атиа</v>
      </c>
      <c r="Z5" s="64">
        <f ca="1" t="shared" si="2"/>
        <v>5</v>
      </c>
      <c r="AA5" s="64">
        <f ca="1" t="shared" si="2"/>
        <v>181.500007</v>
      </c>
      <c r="AB5" s="64">
        <f ca="1" t="shared" si="2"/>
        <v>2</v>
      </c>
      <c r="AC5" s="64">
        <f ca="1" t="shared" si="2"/>
        <v>178.66668266666665</v>
      </c>
      <c r="AD5" s="64">
        <f ca="1" t="shared" si="2"/>
        <v>3</v>
      </c>
      <c r="AE5" s="64">
        <f ca="1" t="shared" si="2"/>
        <v>181.16668166666665</v>
      </c>
      <c r="AF5" s="64">
        <f ca="1" t="shared" si="2"/>
        <v>10</v>
      </c>
      <c r="AG5" s="64">
        <f ca="1" t="shared" si="2"/>
        <v>203.33335333333335</v>
      </c>
      <c r="AH5" s="64">
        <f ca="1" t="shared" si="2"/>
      </c>
      <c r="AI5" s="64">
        <f ca="1" t="shared" si="2"/>
      </c>
      <c r="AJ5" s="64">
        <f ca="1" t="shared" si="2"/>
      </c>
      <c r="AK5" s="64">
        <f ca="1" t="shared" si="2"/>
      </c>
      <c r="AL5" s="64">
        <f ca="1" t="shared" si="2"/>
      </c>
      <c r="AM5" s="64">
        <f ca="1" t="shared" si="2"/>
      </c>
      <c r="AN5" s="64">
        <f ca="1" t="shared" si="3"/>
        <v>20.000186166681168</v>
      </c>
      <c r="AO5" s="64">
        <f ca="1" t="shared" si="3"/>
        <v>186.16668116666668</v>
      </c>
      <c r="AP5" s="64">
        <f ca="1" t="shared" si="3"/>
        <v>24</v>
      </c>
      <c r="AS5" s="7">
        <f aca="true" t="shared" si="10" ref="AS5:AS22">AS4+1</f>
        <v>3</v>
      </c>
      <c r="AT5" s="7" t="str">
        <f ca="1" t="shared" si="4"/>
        <v>Веселин Петров</v>
      </c>
      <c r="AU5" s="7" t="str">
        <f ca="1" t="shared" si="4"/>
        <v>Мега</v>
      </c>
      <c r="AV5" s="7">
        <f ca="1" t="shared" si="4"/>
        <v>10</v>
      </c>
      <c r="AW5" s="12">
        <f ca="1" t="shared" si="4"/>
        <v>227.33334233333335</v>
      </c>
      <c r="AX5" s="7">
        <f ca="1" t="shared" si="4"/>
        <v>2</v>
      </c>
      <c r="AY5" s="12">
        <f ca="1" t="shared" si="4"/>
        <v>176.33335133333335</v>
      </c>
      <c r="AZ5" s="7">
        <f ca="1" t="shared" si="4"/>
        <v>0</v>
      </c>
      <c r="BA5" s="12">
        <f ca="1" t="shared" si="4"/>
        <v>0</v>
      </c>
      <c r="BB5" s="7">
        <f ca="1" t="shared" si="4"/>
        <v>0</v>
      </c>
      <c r="BC5" s="12">
        <f ca="1" t="shared" si="4"/>
        <v>0</v>
      </c>
      <c r="BD5" s="7">
        <f ca="1" t="shared" si="4"/>
      </c>
      <c r="BE5" s="7">
        <f ca="1" t="shared" si="4"/>
      </c>
      <c r="BF5" s="7">
        <f ca="1" t="shared" si="4"/>
      </c>
      <c r="BG5" s="7">
        <f ca="1" t="shared" si="4"/>
      </c>
      <c r="BH5" s="7">
        <f ca="1" t="shared" si="4"/>
      </c>
      <c r="BI5" s="7">
        <f ca="1" t="shared" si="4"/>
      </c>
      <c r="BJ5" s="7">
        <f ca="1" t="shared" si="5"/>
        <v>12.000019</v>
      </c>
      <c r="BK5" s="12">
        <f ca="1" t="shared" si="5"/>
        <v>201.83334683333334</v>
      </c>
      <c r="BL5" s="7">
        <f ca="1" t="shared" si="5"/>
        <v>12</v>
      </c>
      <c r="BO5" s="41">
        <f aca="true" t="shared" si="11" ref="BO5:BO32">BO4+1</f>
        <v>3</v>
      </c>
      <c r="BP5" s="41" t="str">
        <f ca="1" t="shared" si="7"/>
        <v>Елина Бека </v>
      </c>
      <c r="BQ5" s="41" t="str">
        <f ca="1" t="shared" si="6"/>
        <v>Мега</v>
      </c>
      <c r="BR5" s="30">
        <f ca="1" t="shared" si="6"/>
        <v>10</v>
      </c>
      <c r="BS5" s="42">
        <f ca="1" t="shared" si="6"/>
        <v>111.33333333333333</v>
      </c>
      <c r="BT5" s="30">
        <f ca="1" t="shared" si="6"/>
        <v>0</v>
      </c>
      <c r="BU5" s="42">
        <f ca="1" t="shared" si="6"/>
        <v>0</v>
      </c>
      <c r="BV5" s="30">
        <f ca="1" t="shared" si="6"/>
        <v>11</v>
      </c>
      <c r="BW5" s="42">
        <f ca="1" t="shared" si="6"/>
        <v>126</v>
      </c>
      <c r="BX5" s="41">
        <f ca="1" t="shared" si="6"/>
        <v>0</v>
      </c>
      <c r="BY5" s="42">
        <f ca="1" t="shared" si="6"/>
        <v>0</v>
      </c>
      <c r="BZ5" s="41">
        <f ca="1" t="shared" si="6"/>
      </c>
      <c r="CA5" s="41">
        <f ca="1" t="shared" si="6"/>
      </c>
      <c r="CB5" s="41">
        <f ca="1" t="shared" si="6"/>
      </c>
      <c r="CC5" s="41">
        <f ca="1" t="shared" si="6"/>
      </c>
      <c r="CD5" s="41">
        <f ca="1" t="shared" si="6"/>
      </c>
      <c r="CE5" s="41">
        <f ca="1" t="shared" si="6"/>
      </c>
      <c r="CF5" s="30">
        <f ca="1" t="shared" si="6"/>
        <v>21.000028</v>
      </c>
      <c r="CG5" s="42">
        <f ca="1" t="shared" si="6"/>
        <v>118.66666666666666</v>
      </c>
      <c r="CH5" s="41">
        <f ca="1" t="shared" si="6"/>
        <v>6</v>
      </c>
    </row>
    <row r="6" spans="1:86" ht="14.25">
      <c r="A6" s="64">
        <f t="shared" si="8"/>
        <v>4</v>
      </c>
      <c r="B6" s="64" t="str">
        <f ca="1" t="shared" si="0"/>
        <v>Николай Петров</v>
      </c>
      <c r="C6" s="64" t="str">
        <f ca="1" t="shared" si="0"/>
        <v>Мега</v>
      </c>
      <c r="D6" s="59">
        <f ca="1" t="shared" si="0"/>
        <v>15</v>
      </c>
      <c r="E6" s="65">
        <f ca="1" t="shared" si="0"/>
        <v>198.83335533333334</v>
      </c>
      <c r="F6" s="59">
        <f ca="1" t="shared" si="0"/>
        <v>13</v>
      </c>
      <c r="G6" s="65">
        <f ca="1" t="shared" si="0"/>
        <v>200.500053</v>
      </c>
      <c r="H6" s="59">
        <f ca="1" t="shared" si="0"/>
        <v>5</v>
      </c>
      <c r="I6" s="65">
        <f ca="1" t="shared" si="0"/>
        <v>192.83337933333334</v>
      </c>
      <c r="J6" s="59">
        <f ca="1" t="shared" si="0"/>
        <v>9</v>
      </c>
      <c r="K6" s="65">
        <f ca="1" t="shared" si="0"/>
        <v>195.33340933333335</v>
      </c>
      <c r="L6" s="59">
        <f ca="1" t="shared" si="1"/>
      </c>
      <c r="M6" s="65">
        <f ca="1" t="shared" si="1"/>
      </c>
      <c r="N6" s="59">
        <f ca="1" t="shared" si="1"/>
      </c>
      <c r="O6" s="65">
        <f ca="1" t="shared" si="1"/>
      </c>
      <c r="P6" s="59">
        <f ca="1" t="shared" si="1"/>
      </c>
      <c r="Q6" s="65">
        <f ca="1" t="shared" si="1"/>
      </c>
      <c r="R6" s="59">
        <f ca="1" t="shared" si="1"/>
        <v>42.00019687504925</v>
      </c>
      <c r="S6" s="65">
        <f ca="1" t="shared" si="1"/>
        <v>196.87504925000002</v>
      </c>
      <c r="T6" s="59">
        <f ca="1" t="shared" si="1"/>
        <v>24</v>
      </c>
      <c r="W6" s="64">
        <f t="shared" si="9"/>
        <v>4</v>
      </c>
      <c r="X6" s="64" t="str">
        <f ca="1" t="shared" si="2"/>
        <v>Елена Каракашева</v>
      </c>
      <c r="Y6" s="64" t="str">
        <f ca="1" t="shared" si="2"/>
        <v>Мега</v>
      </c>
      <c r="Z6" s="64">
        <f ca="1" t="shared" si="2"/>
        <v>3</v>
      </c>
      <c r="AA6" s="64">
        <f ca="1" t="shared" si="2"/>
        <v>180.500004</v>
      </c>
      <c r="AB6" s="64">
        <f ca="1" t="shared" si="2"/>
        <v>10</v>
      </c>
      <c r="AC6" s="64">
        <f ca="1" t="shared" si="2"/>
        <v>189.16668366666667</v>
      </c>
      <c r="AD6" s="64">
        <f ca="1" t="shared" si="2"/>
        <v>0</v>
      </c>
      <c r="AE6" s="64">
        <f ca="1" t="shared" si="2"/>
        <v>166.000016</v>
      </c>
      <c r="AF6" s="64">
        <f ca="1" t="shared" si="2"/>
        <v>1</v>
      </c>
      <c r="AG6" s="64">
        <f ca="1" t="shared" si="2"/>
        <v>177.66668266666665</v>
      </c>
      <c r="AH6" s="64">
        <f ca="1" t="shared" si="2"/>
      </c>
      <c r="AI6" s="64">
        <f ca="1" t="shared" si="2"/>
      </c>
      <c r="AJ6" s="64">
        <f ca="1" t="shared" si="2"/>
      </c>
      <c r="AK6" s="64">
        <f ca="1" t="shared" si="2"/>
      </c>
      <c r="AL6" s="64">
        <f ca="1" t="shared" si="2"/>
      </c>
      <c r="AM6" s="64">
        <f ca="1" t="shared" si="2"/>
      </c>
      <c r="AN6" s="64">
        <f ca="1" t="shared" si="3"/>
        <v>14.000178333346584</v>
      </c>
      <c r="AO6" s="64">
        <f ca="1" t="shared" si="3"/>
        <v>178.3333465833333</v>
      </c>
      <c r="AP6" s="64">
        <f ca="1" t="shared" si="3"/>
        <v>24</v>
      </c>
      <c r="AS6" s="7">
        <f t="shared" si="10"/>
        <v>4</v>
      </c>
      <c r="AT6" s="7" t="str">
        <f ca="1" t="shared" si="4"/>
        <v>Георгиос Велонис</v>
      </c>
      <c r="AU6" s="7" t="str">
        <f ca="1" t="shared" si="4"/>
        <v>Мега</v>
      </c>
      <c r="AV6" s="7">
        <f ca="1" t="shared" si="4"/>
        <v>2</v>
      </c>
      <c r="AW6" s="12">
        <f ca="1" t="shared" si="4"/>
        <v>183.66667266666667</v>
      </c>
      <c r="AX6" s="7">
        <f ca="1" t="shared" si="4"/>
        <v>0</v>
      </c>
      <c r="AY6" s="12">
        <f ca="1" t="shared" si="4"/>
        <v>150.66668366666667</v>
      </c>
      <c r="AZ6" s="7">
        <f ca="1" t="shared" si="4"/>
        <v>2</v>
      </c>
      <c r="BA6" s="12">
        <f ca="1" t="shared" si="4"/>
        <v>174.500017</v>
      </c>
      <c r="BB6" s="7">
        <f ca="1" t="shared" si="4"/>
        <v>0</v>
      </c>
      <c r="BC6" s="12">
        <f ca="1" t="shared" si="4"/>
        <v>0</v>
      </c>
      <c r="BD6" s="7">
        <f ca="1" t="shared" si="4"/>
      </c>
      <c r="BE6" s="7">
        <f ca="1" t="shared" si="4"/>
      </c>
      <c r="BF6" s="7">
        <f ca="1" t="shared" si="4"/>
      </c>
      <c r="BG6" s="7">
        <f ca="1" t="shared" si="4"/>
      </c>
      <c r="BH6" s="7">
        <f ca="1" t="shared" si="4"/>
      </c>
      <c r="BI6" s="7">
        <f ca="1" t="shared" si="4"/>
      </c>
      <c r="BJ6" s="7">
        <f ca="1" t="shared" si="5"/>
        <v>4.000017</v>
      </c>
      <c r="BK6" s="12">
        <f ca="1" t="shared" si="5"/>
        <v>169.61112444444444</v>
      </c>
      <c r="BL6" s="7">
        <f ca="1" t="shared" si="5"/>
        <v>18</v>
      </c>
      <c r="BO6" s="41">
        <f t="shared" si="11"/>
        <v>4</v>
      </c>
      <c r="BP6" s="41" t="str">
        <f ca="1" t="shared" si="7"/>
        <v>Станислава Венкова</v>
      </c>
      <c r="BQ6" s="41" t="str">
        <f ca="1" t="shared" si="6"/>
        <v>Академик</v>
      </c>
      <c r="BR6" s="30">
        <f ca="1" t="shared" si="6"/>
        <v>4</v>
      </c>
      <c r="BS6" s="42">
        <f ca="1" t="shared" si="6"/>
        <v>87</v>
      </c>
      <c r="BT6" s="30">
        <f ca="1" t="shared" si="6"/>
        <v>1</v>
      </c>
      <c r="BU6" s="42">
        <f ca="1" t="shared" si="6"/>
        <v>116.66668266666667</v>
      </c>
      <c r="BV6" s="30">
        <f ca="1" t="shared" si="6"/>
        <v>9</v>
      </c>
      <c r="BW6" s="42">
        <f ca="1" t="shared" si="6"/>
        <v>147.000009</v>
      </c>
      <c r="BX6" s="41">
        <f ca="1" t="shared" si="6"/>
        <v>6</v>
      </c>
      <c r="BY6" s="42">
        <f ca="1" t="shared" si="6"/>
        <v>122.000016</v>
      </c>
      <c r="BZ6" s="41">
        <f ca="1" t="shared" si="6"/>
      </c>
      <c r="CA6" s="41">
        <f ca="1" t="shared" si="6"/>
      </c>
      <c r="CB6" s="41">
        <f ca="1" t="shared" si="6"/>
      </c>
      <c r="CC6" s="41">
        <f ca="1" t="shared" si="6"/>
      </c>
      <c r="CD6" s="41">
        <f ca="1" t="shared" si="6"/>
      </c>
      <c r="CE6" s="41">
        <f ca="1" t="shared" si="6"/>
      </c>
      <c r="CF6" s="30">
        <f ca="1" t="shared" si="6"/>
        <v>20.000027</v>
      </c>
      <c r="CG6" s="42">
        <f ca="1" t="shared" si="6"/>
        <v>118.16667691666667</v>
      </c>
      <c r="CH6" s="41">
        <f ca="1" t="shared" si="6"/>
        <v>12</v>
      </c>
    </row>
    <row r="7" spans="1:86" ht="14.25">
      <c r="A7" s="64">
        <f t="shared" si="8"/>
        <v>5</v>
      </c>
      <c r="B7" s="64" t="str">
        <f ca="1" t="shared" si="0"/>
        <v>Тихомир Николов</v>
      </c>
      <c r="C7" s="64" t="str">
        <f ca="1" t="shared" si="0"/>
        <v>Атиа</v>
      </c>
      <c r="D7" s="59">
        <f ca="1" t="shared" si="0"/>
        <v>0</v>
      </c>
      <c r="E7" s="65">
        <f ca="1" t="shared" si="0"/>
        <v>179.000024</v>
      </c>
      <c r="F7" s="59">
        <f ca="1" t="shared" si="0"/>
        <v>11</v>
      </c>
      <c r="G7" s="65">
        <f ca="1" t="shared" si="0"/>
        <v>200.66671466666665</v>
      </c>
      <c r="H7" s="59">
        <f ca="1" t="shared" si="0"/>
        <v>11</v>
      </c>
      <c r="I7" s="65">
        <f ca="1" t="shared" si="0"/>
        <v>197.66673066666667</v>
      </c>
      <c r="J7" s="59">
        <f ca="1" t="shared" si="0"/>
        <v>16</v>
      </c>
      <c r="K7" s="65">
        <f ca="1" t="shared" si="0"/>
        <v>180.7</v>
      </c>
      <c r="L7" s="59">
        <f ca="1" t="shared" si="1"/>
      </c>
      <c r="M7" s="65">
        <f ca="1" t="shared" si="1"/>
      </c>
      <c r="N7" s="59">
        <f ca="1" t="shared" si="1"/>
      </c>
      <c r="O7" s="65">
        <f ca="1" t="shared" si="1"/>
      </c>
      <c r="P7" s="59">
        <f ca="1" t="shared" si="1"/>
      </c>
      <c r="Q7" s="65">
        <f ca="1" t="shared" si="1"/>
      </c>
      <c r="R7" s="59">
        <f ca="1" t="shared" si="1"/>
        <v>38.000189508367335</v>
      </c>
      <c r="S7" s="65">
        <f ca="1" t="shared" si="1"/>
        <v>189.50836733333335</v>
      </c>
      <c r="T7" s="59">
        <f ca="1" t="shared" si="1"/>
        <v>24</v>
      </c>
      <c r="W7" s="64">
        <f t="shared" si="9"/>
        <v>5</v>
      </c>
      <c r="X7" s="64" t="str">
        <f ca="1" t="shared" si="2"/>
        <v>Красимира Лефтерова</v>
      </c>
      <c r="Y7" s="64" t="str">
        <f ca="1" t="shared" si="2"/>
        <v>АТИА</v>
      </c>
      <c r="Z7" s="64">
        <f ca="1" t="shared" si="2"/>
        <v>0</v>
      </c>
      <c r="AA7" s="64">
        <f ca="1" t="shared" si="2"/>
        <v>0</v>
      </c>
      <c r="AB7" s="64">
        <f ca="1" t="shared" si="2"/>
        <v>4</v>
      </c>
      <c r="AC7" s="64">
        <f ca="1" t="shared" si="2"/>
        <v>113.7</v>
      </c>
      <c r="AD7" s="64">
        <f ca="1" t="shared" si="2"/>
        <v>5</v>
      </c>
      <c r="AE7" s="64">
        <f ca="1" t="shared" si="2"/>
        <v>123.7</v>
      </c>
      <c r="AF7" s="64">
        <f ca="1" t="shared" si="2"/>
        <v>0</v>
      </c>
      <c r="AG7" s="64">
        <f ca="1" t="shared" si="2"/>
        <v>132.83334433333334</v>
      </c>
      <c r="AH7" s="64">
        <f ca="1" t="shared" si="2"/>
      </c>
      <c r="AI7" s="64">
        <f ca="1" t="shared" si="2"/>
      </c>
      <c r="AJ7" s="64">
        <f ca="1" t="shared" si="2"/>
      </c>
      <c r="AK7" s="64">
        <f ca="1" t="shared" si="2"/>
      </c>
      <c r="AL7" s="64">
        <f ca="1" t="shared" si="2"/>
      </c>
      <c r="AM7" s="64">
        <f ca="1" t="shared" si="2"/>
      </c>
      <c r="AN7" s="64">
        <f ca="1" t="shared" si="3"/>
        <v>9.000123411114778</v>
      </c>
      <c r="AO7" s="64">
        <f ca="1" t="shared" si="3"/>
        <v>123.41111477777777</v>
      </c>
      <c r="AP7" s="64">
        <f ca="1" t="shared" si="3"/>
        <v>18</v>
      </c>
      <c r="AS7" s="7">
        <f t="shared" si="10"/>
        <v>5</v>
      </c>
      <c r="AT7" s="7" t="str">
        <f ca="1" t="shared" si="4"/>
        <v>Никола Караджов</v>
      </c>
      <c r="AU7" s="7" t="str">
        <f ca="1" t="shared" si="4"/>
        <v>Мега</v>
      </c>
      <c r="AV7" s="7">
        <f ca="1" t="shared" si="4"/>
        <v>0</v>
      </c>
      <c r="AW7" s="12">
        <f ca="1" t="shared" si="4"/>
        <v>93.16667366666667</v>
      </c>
      <c r="AX7" s="7">
        <f ca="1" t="shared" si="4"/>
        <v>0</v>
      </c>
      <c r="AY7" s="12">
        <f ca="1" t="shared" si="4"/>
        <v>0</v>
      </c>
      <c r="AZ7" s="7">
        <f ca="1" t="shared" si="4"/>
        <v>0</v>
      </c>
      <c r="BA7" s="12">
        <f ca="1" t="shared" si="4"/>
        <v>105.66668566666667</v>
      </c>
      <c r="BB7" s="7">
        <f ca="1" t="shared" si="4"/>
        <v>2</v>
      </c>
      <c r="BC7" s="12">
        <f ca="1" t="shared" si="4"/>
        <v>105.500017</v>
      </c>
      <c r="BD7" s="7">
        <f ca="1" t="shared" si="4"/>
      </c>
      <c r="BE7" s="7">
        <f ca="1" t="shared" si="4"/>
      </c>
      <c r="BF7" s="7">
        <f ca="1" t="shared" si="4"/>
      </c>
      <c r="BG7" s="7">
        <f ca="1" t="shared" si="4"/>
      </c>
      <c r="BH7" s="7">
        <f ca="1" t="shared" si="4"/>
      </c>
      <c r="BI7" s="7">
        <f ca="1" t="shared" si="4"/>
      </c>
      <c r="BJ7" s="7">
        <f ca="1" t="shared" si="5"/>
        <v>2.000013</v>
      </c>
      <c r="BK7" s="12">
        <f ca="1" t="shared" si="5"/>
        <v>101.44445877777777</v>
      </c>
      <c r="BL7" s="7">
        <f ca="1" t="shared" si="5"/>
        <v>18</v>
      </c>
      <c r="BO7" s="41">
        <f t="shared" si="11"/>
        <v>5</v>
      </c>
      <c r="BP7" s="41" t="str">
        <f ca="1" t="shared" si="7"/>
        <v>Теодора Констадинова</v>
      </c>
      <c r="BQ7" s="41" t="str">
        <f ca="1" t="shared" si="6"/>
        <v>Академик</v>
      </c>
      <c r="BR7" s="30">
        <f ca="1" t="shared" si="6"/>
        <v>1</v>
      </c>
      <c r="BS7" s="42">
        <f ca="1" t="shared" si="6"/>
        <v>81.66666666666667</v>
      </c>
      <c r="BT7" s="30">
        <f ca="1" t="shared" si="6"/>
        <v>0</v>
      </c>
      <c r="BU7" s="42">
        <f ca="1" t="shared" si="6"/>
        <v>94.33334833333333</v>
      </c>
      <c r="BV7" s="30">
        <f ca="1" t="shared" si="6"/>
        <v>2</v>
      </c>
      <c r="BW7" s="42">
        <f ca="1" t="shared" si="6"/>
        <v>101.33334633333332</v>
      </c>
      <c r="BX7" s="41">
        <f ca="1" t="shared" si="6"/>
        <v>9</v>
      </c>
      <c r="BY7" s="42">
        <f ca="1" t="shared" si="6"/>
        <v>130.33335133333335</v>
      </c>
      <c r="BZ7" s="41">
        <f ca="1" t="shared" si="6"/>
      </c>
      <c r="CA7" s="41">
        <f ca="1" t="shared" si="6"/>
      </c>
      <c r="CB7" s="41">
        <f ca="1" t="shared" si="6"/>
      </c>
      <c r="CC7" s="41">
        <f ca="1" t="shared" si="6"/>
      </c>
      <c r="CD7" s="41">
        <f ca="1" t="shared" si="6"/>
      </c>
      <c r="CE7" s="41">
        <f ca="1" t="shared" si="6"/>
      </c>
      <c r="CF7" s="30">
        <f ca="1" t="shared" si="6"/>
        <v>12.000024</v>
      </c>
      <c r="CG7" s="42">
        <f ca="1" t="shared" si="6"/>
        <v>101.91667816666669</v>
      </c>
      <c r="CH7" s="41">
        <f ca="1" t="shared" si="6"/>
        <v>12</v>
      </c>
    </row>
    <row r="8" spans="1:86" ht="14.25">
      <c r="A8" s="64">
        <f t="shared" si="8"/>
        <v>6</v>
      </c>
      <c r="B8" s="64" t="str">
        <f ca="1" t="shared" si="0"/>
        <v>Борис Панайотов</v>
      </c>
      <c r="C8" s="64" t="str">
        <f ca="1" t="shared" si="0"/>
        <v>Мега</v>
      </c>
      <c r="D8" s="59">
        <f ca="1" t="shared" si="0"/>
        <v>12</v>
      </c>
      <c r="E8" s="65">
        <f ca="1" t="shared" si="0"/>
        <v>215.500004</v>
      </c>
      <c r="F8" s="59">
        <f ca="1" t="shared" si="0"/>
        <v>18</v>
      </c>
      <c r="G8" s="65">
        <f ca="1" t="shared" si="0"/>
        <v>196.16674066666667</v>
      </c>
      <c r="H8" s="59">
        <f ca="1" t="shared" si="0"/>
        <v>0</v>
      </c>
      <c r="I8" s="65">
        <f ca="1" t="shared" si="0"/>
        <v>183.33338733333335</v>
      </c>
      <c r="J8" s="59">
        <f ca="1" t="shared" si="0"/>
        <v>4</v>
      </c>
      <c r="K8" s="65">
        <f ca="1" t="shared" si="0"/>
        <v>200.83338633333335</v>
      </c>
      <c r="L8" s="59">
        <f ca="1" t="shared" si="1"/>
      </c>
      <c r="M8" s="65">
        <f ca="1" t="shared" si="1"/>
      </c>
      <c r="N8" s="59">
        <f ca="1" t="shared" si="1"/>
      </c>
      <c r="O8" s="65">
        <f ca="1" t="shared" si="1"/>
      </c>
      <c r="P8" s="59">
        <f ca="1" t="shared" si="1"/>
      </c>
      <c r="Q8" s="65">
        <f ca="1" t="shared" si="1"/>
      </c>
      <c r="R8" s="59">
        <f ca="1" t="shared" si="1"/>
        <v>34.000198958379585</v>
      </c>
      <c r="S8" s="65">
        <f ca="1" t="shared" si="1"/>
        <v>198.95837958333334</v>
      </c>
      <c r="T8" s="59">
        <f ca="1" t="shared" si="1"/>
        <v>24</v>
      </c>
      <c r="W8" s="64">
        <f t="shared" si="9"/>
        <v>6</v>
      </c>
      <c r="X8" s="64" t="str">
        <f ca="1" t="shared" si="2"/>
        <v>Виолета Добрева</v>
      </c>
      <c r="Y8" s="64" t="str">
        <f ca="1" t="shared" si="2"/>
        <v>Академик</v>
      </c>
      <c r="Z8" s="64">
        <f ca="1" t="shared" si="2"/>
        <v>2</v>
      </c>
      <c r="AA8" s="64">
        <f ca="1" t="shared" si="2"/>
        <v>166.500009</v>
      </c>
      <c r="AB8" s="64">
        <f ca="1" t="shared" si="2"/>
        <v>1</v>
      </c>
      <c r="AC8" s="64">
        <f ca="1" t="shared" si="2"/>
        <v>177.000018</v>
      </c>
      <c r="AD8" s="64">
        <f ca="1" t="shared" si="2"/>
        <v>1</v>
      </c>
      <c r="AE8" s="64">
        <f ca="1" t="shared" si="2"/>
        <v>169.33334533333334</v>
      </c>
      <c r="AF8" s="64">
        <f ca="1" t="shared" si="2"/>
        <v>4</v>
      </c>
      <c r="AG8" s="64">
        <f ca="1" t="shared" si="2"/>
        <v>182.83335033333336</v>
      </c>
      <c r="AH8" s="64">
        <f ca="1" t="shared" si="2"/>
      </c>
      <c r="AI8" s="64">
        <f ca="1" t="shared" si="2"/>
      </c>
      <c r="AJ8" s="64">
        <f ca="1" t="shared" si="2"/>
      </c>
      <c r="AK8" s="64">
        <f ca="1" t="shared" si="2"/>
      </c>
      <c r="AL8" s="64">
        <f ca="1" t="shared" si="2"/>
      </c>
      <c r="AM8" s="64">
        <f ca="1" t="shared" si="2"/>
      </c>
      <c r="AN8" s="64">
        <f ca="1" t="shared" si="3"/>
        <v>8.000173916680666</v>
      </c>
      <c r="AO8" s="64">
        <f ca="1" t="shared" si="3"/>
        <v>173.91668066666668</v>
      </c>
      <c r="AP8" s="64">
        <f ca="1" t="shared" si="3"/>
        <v>24</v>
      </c>
      <c r="AS8" s="7">
        <f t="shared" si="10"/>
        <v>6</v>
      </c>
      <c r="AT8" s="7" t="str">
        <f ca="1" t="shared" si="4"/>
        <v>Димитър Матеев</v>
      </c>
      <c r="AU8" s="7" t="str">
        <f ca="1" t="shared" si="4"/>
        <v>Магьосници</v>
      </c>
      <c r="AV8" s="7">
        <f ca="1" t="shared" si="4"/>
        <v>1</v>
      </c>
      <c r="AW8" s="12">
        <f ca="1" t="shared" si="4"/>
        <v>167.500004</v>
      </c>
      <c r="AX8" s="7">
        <f ca="1" t="shared" si="4"/>
        <v>0</v>
      </c>
      <c r="AY8" s="12">
        <f ca="1" t="shared" si="4"/>
        <v>0</v>
      </c>
      <c r="AZ8" s="7">
        <f ca="1" t="shared" si="4"/>
        <v>0</v>
      </c>
      <c r="BA8" s="12">
        <f ca="1" t="shared" si="4"/>
        <v>0</v>
      </c>
      <c r="BB8" s="7">
        <f ca="1" t="shared" si="4"/>
        <v>0</v>
      </c>
      <c r="BC8" s="12">
        <f ca="1" t="shared" si="4"/>
        <v>0</v>
      </c>
      <c r="BD8" s="7">
        <f ca="1" t="shared" si="4"/>
      </c>
      <c r="BE8" s="7">
        <f ca="1" t="shared" si="4"/>
      </c>
      <c r="BF8" s="7">
        <f ca="1" t="shared" si="4"/>
      </c>
      <c r="BG8" s="7">
        <f ca="1" t="shared" si="4"/>
      </c>
      <c r="BH8" s="7">
        <f ca="1" t="shared" si="4"/>
      </c>
      <c r="BI8" s="7">
        <f ca="1" t="shared" si="4"/>
      </c>
      <c r="BJ8" s="7">
        <f ca="1" t="shared" si="5"/>
        <v>1.000016</v>
      </c>
      <c r="BK8" s="12">
        <f ca="1" t="shared" si="5"/>
        <v>167.500004</v>
      </c>
      <c r="BL8" s="7">
        <f ca="1" t="shared" si="5"/>
        <v>6</v>
      </c>
      <c r="BO8" s="41">
        <f t="shared" si="11"/>
        <v>6</v>
      </c>
      <c r="BP8" s="41" t="str">
        <f ca="1" t="shared" si="7"/>
        <v>Влади Кабуров</v>
      </c>
      <c r="BQ8" s="41" t="str">
        <f ca="1" t="shared" si="6"/>
        <v>Спорт Екстрим</v>
      </c>
      <c r="BR8" s="30">
        <f ca="1" t="shared" si="6"/>
        <v>0</v>
      </c>
      <c r="BS8" s="42">
        <f ca="1" t="shared" si="6"/>
        <v>0</v>
      </c>
      <c r="BT8" s="30">
        <f ca="1" t="shared" si="6"/>
        <v>0</v>
      </c>
      <c r="BU8" s="42">
        <f ca="1" t="shared" si="6"/>
        <v>0</v>
      </c>
      <c r="BV8" s="30">
        <f ca="1" t="shared" si="6"/>
        <v>3</v>
      </c>
      <c r="BW8" s="42">
        <f ca="1" t="shared" si="6"/>
        <v>116.33334833333333</v>
      </c>
      <c r="BX8" s="41">
        <f ca="1" t="shared" si="6"/>
        <v>4</v>
      </c>
      <c r="BY8" s="42">
        <f ca="1" t="shared" si="6"/>
        <v>113.66668066666666</v>
      </c>
      <c r="BZ8" s="41">
        <f ca="1" t="shared" si="6"/>
      </c>
      <c r="CA8" s="41">
        <f ca="1" t="shared" si="6"/>
      </c>
      <c r="CB8" s="41">
        <f ca="1" t="shared" si="6"/>
      </c>
      <c r="CC8" s="41">
        <f ca="1" t="shared" si="6"/>
      </c>
      <c r="CD8" s="41">
        <f ca="1" t="shared" si="6"/>
      </c>
      <c r="CE8" s="41">
        <f ca="1" t="shared" si="6"/>
      </c>
      <c r="CF8" s="30">
        <f ca="1" t="shared" si="6"/>
        <v>7.000017</v>
      </c>
      <c r="CG8" s="42">
        <f ca="1" t="shared" si="6"/>
        <v>115.00001449999999</v>
      </c>
      <c r="CH8" s="41">
        <f ca="1" t="shared" si="6"/>
        <v>6</v>
      </c>
    </row>
    <row r="9" spans="1:86" ht="14.25">
      <c r="A9" s="64">
        <f t="shared" si="8"/>
        <v>7</v>
      </c>
      <c r="B9" s="64" t="str">
        <f ca="1" t="shared" si="0"/>
        <v>Явор Миланов</v>
      </c>
      <c r="C9" s="64" t="str">
        <f ca="1" t="shared" si="0"/>
        <v>Академик</v>
      </c>
      <c r="D9" s="59">
        <f ca="1" t="shared" si="0"/>
        <v>10</v>
      </c>
      <c r="E9" s="65">
        <f ca="1" t="shared" si="0"/>
        <v>206.500028</v>
      </c>
      <c r="F9" s="59">
        <f ca="1" t="shared" si="0"/>
        <v>5</v>
      </c>
      <c r="G9" s="65">
        <f ca="1" t="shared" si="0"/>
        <v>192.500045</v>
      </c>
      <c r="H9" s="59">
        <f ca="1" t="shared" si="0"/>
        <v>1</v>
      </c>
      <c r="I9" s="65">
        <f ca="1" t="shared" si="0"/>
        <v>183.500072</v>
      </c>
      <c r="J9" s="59">
        <f ca="1" t="shared" si="0"/>
        <v>14</v>
      </c>
      <c r="K9" s="65">
        <f ca="1" t="shared" si="0"/>
        <v>227.16673466666666</v>
      </c>
      <c r="L9" s="59">
        <f ca="1" t="shared" si="1"/>
      </c>
      <c r="M9" s="65">
        <f ca="1" t="shared" si="1"/>
      </c>
      <c r="N9" s="59">
        <f ca="1" t="shared" si="1"/>
      </c>
      <c r="O9" s="65">
        <f ca="1" t="shared" si="1"/>
      </c>
      <c r="P9" s="59">
        <f ca="1" t="shared" si="1"/>
      </c>
      <c r="Q9" s="65">
        <f ca="1" t="shared" si="1"/>
      </c>
      <c r="R9" s="59">
        <f ca="1" t="shared" si="1"/>
        <v>30.000202416719915</v>
      </c>
      <c r="S9" s="65">
        <f ca="1" t="shared" si="1"/>
        <v>202.41671991666666</v>
      </c>
      <c r="T9" s="59">
        <f ca="1" t="shared" si="1"/>
        <v>24</v>
      </c>
      <c r="W9" s="64">
        <f t="shared" si="9"/>
        <v>7</v>
      </c>
      <c r="X9" s="64" t="str">
        <f ca="1" t="shared" si="2"/>
        <v>Ваня Петрова</v>
      </c>
      <c r="Y9" s="64" t="str">
        <f ca="1" t="shared" si="2"/>
        <v>Академик</v>
      </c>
      <c r="Z9" s="64">
        <f ca="1" t="shared" si="2"/>
        <v>1</v>
      </c>
      <c r="AA9" s="64">
        <f ca="1" t="shared" si="2"/>
        <v>159.16667666666666</v>
      </c>
      <c r="AB9" s="64">
        <f ca="1" t="shared" si="2"/>
        <v>0</v>
      </c>
      <c r="AC9" s="64">
        <f ca="1" t="shared" si="2"/>
        <v>156.33335233333335</v>
      </c>
      <c r="AD9" s="64">
        <f ca="1" t="shared" si="2"/>
        <v>0</v>
      </c>
      <c r="AE9" s="64">
        <f ca="1" t="shared" si="2"/>
        <v>155.500013</v>
      </c>
      <c r="AF9" s="64">
        <f ca="1" t="shared" si="2"/>
        <v>0</v>
      </c>
      <c r="AG9" s="64">
        <f ca="1" t="shared" si="2"/>
        <v>153.500018</v>
      </c>
      <c r="AH9" s="64">
        <f ca="1" t="shared" si="2"/>
      </c>
      <c r="AI9" s="64">
        <f ca="1" t="shared" si="2"/>
      </c>
      <c r="AJ9" s="64">
        <f ca="1" t="shared" si="2"/>
      </c>
      <c r="AK9" s="64">
        <f ca="1" t="shared" si="2"/>
      </c>
      <c r="AL9" s="64">
        <f ca="1" t="shared" si="2"/>
      </c>
      <c r="AM9" s="64">
        <f ca="1" t="shared" si="2"/>
      </c>
      <c r="AN9" s="64">
        <f ca="1" t="shared" si="3"/>
        <v>1.000156125015</v>
      </c>
      <c r="AO9" s="64">
        <f ca="1" t="shared" si="3"/>
        <v>156.12501500000002</v>
      </c>
      <c r="AP9" s="64">
        <f ca="1" t="shared" si="3"/>
        <v>24</v>
      </c>
      <c r="AS9" s="7">
        <f t="shared" si="10"/>
        <v>7</v>
      </c>
      <c r="AT9" s="7" t="str">
        <f ca="1" t="shared" si="4"/>
        <v>Александър Петров</v>
      </c>
      <c r="AU9" s="7" t="str">
        <f ca="1" t="shared" si="4"/>
        <v>Мега</v>
      </c>
      <c r="AV9" s="7">
        <f ca="1" t="shared" si="4"/>
        <v>0</v>
      </c>
      <c r="AW9" s="12">
        <f ca="1" t="shared" si="4"/>
        <v>137.000003</v>
      </c>
      <c r="AX9" s="7">
        <f ca="1" t="shared" si="4"/>
        <v>0</v>
      </c>
      <c r="AY9" s="12">
        <f ca="1" t="shared" si="4"/>
        <v>119.00002</v>
      </c>
      <c r="AZ9" s="7">
        <f ca="1" t="shared" si="4"/>
        <v>0</v>
      </c>
      <c r="BA9" s="12">
        <f ca="1" t="shared" si="4"/>
        <v>128.16668666666666</v>
      </c>
      <c r="BB9" s="7">
        <f ca="1" t="shared" si="4"/>
        <v>0</v>
      </c>
      <c r="BC9" s="12">
        <f ca="1" t="shared" si="4"/>
        <v>0</v>
      </c>
      <c r="BD9" s="7">
        <f ca="1" t="shared" si="4"/>
      </c>
      <c r="BE9" s="7">
        <f ca="1" t="shared" si="4"/>
      </c>
      <c r="BF9" s="7">
        <f ca="1" t="shared" si="4"/>
      </c>
      <c r="BG9" s="7">
        <f ca="1" t="shared" si="4"/>
      </c>
      <c r="BH9" s="7">
        <f ca="1" t="shared" si="4"/>
      </c>
      <c r="BI9" s="7">
        <f ca="1" t="shared" si="4"/>
      </c>
      <c r="BJ9" s="7">
        <f ca="1" t="shared" si="5"/>
        <v>1.4999999999999999E-05</v>
      </c>
      <c r="BK9" s="12">
        <f ca="1" t="shared" si="5"/>
        <v>128.05556988888887</v>
      </c>
      <c r="BL9" s="7">
        <f ca="1" t="shared" si="5"/>
        <v>18</v>
      </c>
      <c r="BO9" s="41">
        <f t="shared" si="11"/>
        <v>7</v>
      </c>
      <c r="BP9" s="41" t="str">
        <f ca="1" t="shared" si="7"/>
        <v>Владимир Спасов</v>
      </c>
      <c r="BQ9" s="41" t="str">
        <f ca="1" t="shared" si="6"/>
        <v>Спорт Екстрим</v>
      </c>
      <c r="BR9" s="30">
        <f ca="1" t="shared" si="6"/>
        <v>0</v>
      </c>
      <c r="BS9" s="42">
        <f ca="1" t="shared" si="6"/>
        <v>0</v>
      </c>
      <c r="BT9" s="30">
        <f ca="1" t="shared" si="6"/>
        <v>0</v>
      </c>
      <c r="BU9" s="42">
        <f ca="1" t="shared" si="6"/>
        <v>0</v>
      </c>
      <c r="BV9" s="30">
        <f ca="1" t="shared" si="6"/>
        <v>0</v>
      </c>
      <c r="BW9" s="42">
        <f ca="1" t="shared" si="6"/>
        <v>0</v>
      </c>
      <c r="BX9" s="41">
        <f ca="1" t="shared" si="6"/>
        <v>7</v>
      </c>
      <c r="BY9" s="42">
        <f ca="1" t="shared" si="6"/>
        <v>127.000017</v>
      </c>
      <c r="BZ9" s="41">
        <f ca="1" t="shared" si="6"/>
      </c>
      <c r="CA9" s="41">
        <f ca="1" t="shared" si="6"/>
      </c>
      <c r="CB9" s="41">
        <f ca="1" t="shared" si="6"/>
      </c>
      <c r="CC9" s="41">
        <f ca="1" t="shared" si="6"/>
      </c>
      <c r="CD9" s="41">
        <f ca="1" t="shared" si="6"/>
      </c>
      <c r="CE9" s="41">
        <f ca="1" t="shared" si="6"/>
      </c>
      <c r="CF9" s="30">
        <f ca="1" t="shared" si="6"/>
        <v>7.000012</v>
      </c>
      <c r="CG9" s="42">
        <f ca="1" t="shared" si="6"/>
        <v>0</v>
      </c>
      <c r="CH9" s="41">
        <f ca="1" t="shared" si="6"/>
        <v>3</v>
      </c>
    </row>
    <row r="10" spans="1:86" ht="14.25">
      <c r="A10" s="64">
        <f t="shared" si="8"/>
        <v>8</v>
      </c>
      <c r="B10" s="64" t="str">
        <f ca="1" t="shared" si="0"/>
        <v>Димитър Попов</v>
      </c>
      <c r="C10" s="64" t="str">
        <f ca="1" t="shared" si="0"/>
        <v>Академик</v>
      </c>
      <c r="D10" s="59">
        <f ca="1" t="shared" si="0"/>
        <v>11</v>
      </c>
      <c r="E10" s="65">
        <f ca="1" t="shared" si="0"/>
        <v>212.83333533333334</v>
      </c>
      <c r="F10" s="59">
        <f ca="1" t="shared" si="0"/>
        <v>12</v>
      </c>
      <c r="G10" s="65">
        <f ca="1" t="shared" si="0"/>
        <v>202.000065</v>
      </c>
      <c r="H10" s="59">
        <f ca="1" t="shared" si="0"/>
        <v>4</v>
      </c>
      <c r="I10" s="65">
        <f ca="1" t="shared" si="0"/>
        <v>188.33338233333333</v>
      </c>
      <c r="J10" s="59">
        <f ca="1" t="shared" si="0"/>
        <v>2</v>
      </c>
      <c r="K10" s="65">
        <f ca="1" t="shared" si="0"/>
        <v>192.83338533333335</v>
      </c>
      <c r="L10" s="59">
        <f ca="1" t="shared" si="1"/>
      </c>
      <c r="M10" s="65">
        <f ca="1" t="shared" si="1"/>
      </c>
      <c r="N10" s="59">
        <f ca="1" t="shared" si="1"/>
      </c>
      <c r="O10" s="65">
        <f ca="1" t="shared" si="1"/>
      </c>
      <c r="P10" s="59">
        <f ca="1" t="shared" si="1"/>
      </c>
      <c r="Q10" s="65">
        <f ca="1" t="shared" si="1"/>
      </c>
      <c r="R10" s="59">
        <f ca="1" t="shared" si="1"/>
        <v>29.000199000042</v>
      </c>
      <c r="S10" s="65">
        <f ca="1" t="shared" si="1"/>
        <v>199.000042</v>
      </c>
      <c r="T10" s="59">
        <f ca="1" t="shared" si="1"/>
        <v>24</v>
      </c>
      <c r="W10" s="7">
        <f t="shared" si="9"/>
        <v>8</v>
      </c>
      <c r="X10" s="7" t="str">
        <f ca="1" t="shared" si="2"/>
        <v>Марта Иванова</v>
      </c>
      <c r="Y10" s="7" t="str">
        <f ca="1" t="shared" si="2"/>
        <v>Академик</v>
      </c>
      <c r="Z10" s="7">
        <f ca="1" t="shared" si="2"/>
        <v>0</v>
      </c>
      <c r="AA10" s="7">
        <f ca="1" t="shared" si="2"/>
        <v>154.16666966666665</v>
      </c>
      <c r="AB10" s="7">
        <f ca="1" t="shared" si="2"/>
        <v>0</v>
      </c>
      <c r="AC10" s="7">
        <f ca="1" t="shared" si="2"/>
        <v>157.66668066666665</v>
      </c>
      <c r="AD10" s="7">
        <f ca="1" t="shared" si="2"/>
        <v>0</v>
      </c>
      <c r="AE10" s="7">
        <f ca="1" t="shared" si="2"/>
        <v>0</v>
      </c>
      <c r="AF10" s="7">
        <f ca="1" t="shared" si="2"/>
        <v>0</v>
      </c>
      <c r="AG10" s="7">
        <f ca="1" t="shared" si="2"/>
        <v>171.000014</v>
      </c>
      <c r="AH10" s="7">
        <f ca="1" t="shared" si="2"/>
      </c>
      <c r="AI10" s="7">
        <f ca="1" t="shared" si="2"/>
      </c>
      <c r="AJ10" s="7">
        <f ca="1" t="shared" si="2"/>
      </c>
      <c r="AK10" s="7">
        <f ca="1" t="shared" si="2"/>
      </c>
      <c r="AL10" s="7">
        <f ca="1" t="shared" si="2"/>
      </c>
      <c r="AM10" s="7">
        <f ca="1" t="shared" si="2"/>
      </c>
      <c r="AN10" s="7">
        <f ca="1" t="shared" si="3"/>
        <v>0.00016094445477777777</v>
      </c>
      <c r="AO10" s="7">
        <f ca="1" t="shared" si="3"/>
        <v>160.94445477777776</v>
      </c>
      <c r="AP10" s="7">
        <f ca="1" t="shared" si="3"/>
        <v>18</v>
      </c>
      <c r="AS10" s="7">
        <f t="shared" si="10"/>
        <v>8</v>
      </c>
      <c r="AT10" s="7" t="str">
        <f ca="1" t="shared" si="4"/>
        <v>Михаил Димитров</v>
      </c>
      <c r="AU10" s="7" t="str">
        <f ca="1" t="shared" si="4"/>
        <v>Мега</v>
      </c>
      <c r="AV10" s="7">
        <f ca="1" t="shared" si="4"/>
        <v>0</v>
      </c>
      <c r="AW10" s="12">
        <f ca="1" t="shared" si="4"/>
        <v>108.500005</v>
      </c>
      <c r="AX10" s="7">
        <f ca="1" t="shared" si="4"/>
        <v>0</v>
      </c>
      <c r="AY10" s="12">
        <f ca="1" t="shared" si="4"/>
        <v>0</v>
      </c>
      <c r="AZ10" s="7">
        <f ca="1" t="shared" si="4"/>
        <v>0</v>
      </c>
      <c r="BA10" s="12">
        <f ca="1" t="shared" si="4"/>
        <v>0</v>
      </c>
      <c r="BB10" s="7">
        <f ca="1" t="shared" si="4"/>
        <v>0</v>
      </c>
      <c r="BC10" s="12">
        <f ca="1" t="shared" si="4"/>
        <v>97.66668666666668</v>
      </c>
      <c r="BD10" s="7">
        <f ca="1" t="shared" si="4"/>
      </c>
      <c r="BE10" s="7">
        <f ca="1" t="shared" si="4"/>
      </c>
      <c r="BF10" s="7">
        <f ca="1" t="shared" si="4"/>
      </c>
      <c r="BG10" s="7">
        <f ca="1" t="shared" si="4"/>
      </c>
      <c r="BH10" s="7">
        <f ca="1" t="shared" si="4"/>
      </c>
      <c r="BI10" s="7">
        <f ca="1" t="shared" si="4"/>
      </c>
      <c r="BJ10" s="7">
        <f ca="1" t="shared" si="5"/>
        <v>1.4E-05</v>
      </c>
      <c r="BK10" s="12">
        <f ca="1" t="shared" si="5"/>
        <v>103.08334583333334</v>
      </c>
      <c r="BL10" s="7">
        <f ca="1" t="shared" si="5"/>
        <v>12</v>
      </c>
      <c r="BO10" s="41">
        <f t="shared" si="11"/>
        <v>8</v>
      </c>
      <c r="BP10" s="41" t="str">
        <f ca="1" t="shared" si="7"/>
        <v>Стилян Маринов</v>
      </c>
      <c r="BQ10" s="41" t="str">
        <f ca="1" t="shared" si="6"/>
        <v>Академик</v>
      </c>
      <c r="BR10" s="30">
        <f ca="1" t="shared" si="6"/>
        <v>0</v>
      </c>
      <c r="BS10" s="42">
        <f ca="1" t="shared" si="6"/>
        <v>69.33333333333333</v>
      </c>
      <c r="BT10" s="30">
        <f ca="1" t="shared" si="6"/>
        <v>0</v>
      </c>
      <c r="BU10" s="42">
        <f ca="1" t="shared" si="6"/>
        <v>0</v>
      </c>
      <c r="BV10" s="30">
        <f ca="1" t="shared" si="6"/>
        <v>4</v>
      </c>
      <c r="BW10" s="42">
        <f ca="1" t="shared" si="6"/>
        <v>119.33334433333333</v>
      </c>
      <c r="BX10" s="41">
        <f ca="1" t="shared" si="6"/>
        <v>1</v>
      </c>
      <c r="BY10" s="42">
        <f ca="1" t="shared" si="6"/>
        <v>109.33334433333333</v>
      </c>
      <c r="BZ10" s="41">
        <f ca="1" t="shared" si="6"/>
      </c>
      <c r="CA10" s="41">
        <f ca="1" t="shared" si="6"/>
      </c>
      <c r="CB10" s="41">
        <f ca="1" t="shared" si="6"/>
      </c>
      <c r="CC10" s="41">
        <f ca="1" t="shared" si="6"/>
      </c>
      <c r="CD10" s="41">
        <f ca="1" t="shared" si="6"/>
      </c>
      <c r="CE10" s="41">
        <f ca="1" t="shared" si="6"/>
      </c>
      <c r="CF10" s="30">
        <f ca="1" t="shared" si="6"/>
        <v>5.00002</v>
      </c>
      <c r="CG10" s="42">
        <f ca="1" t="shared" si="6"/>
        <v>99.33334066666667</v>
      </c>
      <c r="CH10" s="41">
        <f ca="1" t="shared" si="6"/>
        <v>9</v>
      </c>
    </row>
    <row r="11" spans="1:86" ht="14.25">
      <c r="A11" s="64">
        <f t="shared" si="8"/>
        <v>9</v>
      </c>
      <c r="B11" s="64" t="str">
        <f ca="1" t="shared" si="0"/>
        <v>Юли Петров</v>
      </c>
      <c r="C11" s="64" t="str">
        <f ca="1" t="shared" si="0"/>
        <v>Атиа</v>
      </c>
      <c r="D11" s="59">
        <f ca="1" t="shared" si="0"/>
        <v>0</v>
      </c>
      <c r="E11" s="65">
        <f ca="1" t="shared" si="0"/>
        <v>180.66668366666667</v>
      </c>
      <c r="F11" s="59">
        <f ca="1" t="shared" si="0"/>
        <v>10</v>
      </c>
      <c r="G11" s="65">
        <f ca="1" t="shared" si="0"/>
        <v>197.83337933333334</v>
      </c>
      <c r="H11" s="59">
        <f ca="1" t="shared" si="0"/>
        <v>19</v>
      </c>
      <c r="I11" s="65">
        <f ca="1" t="shared" si="0"/>
        <v>201.66671866666667</v>
      </c>
      <c r="J11" s="59">
        <f ca="1" t="shared" si="0"/>
        <v>0</v>
      </c>
      <c r="K11" s="65">
        <f ca="1" t="shared" si="0"/>
        <v>186.500077</v>
      </c>
      <c r="L11" s="59">
        <f ca="1" t="shared" si="1"/>
      </c>
      <c r="M11" s="65">
        <f ca="1" t="shared" si="1"/>
      </c>
      <c r="N11" s="59">
        <f ca="1" t="shared" si="1"/>
      </c>
      <c r="O11" s="65">
        <f ca="1" t="shared" si="1"/>
      </c>
      <c r="P11" s="59">
        <f ca="1" t="shared" si="1"/>
      </c>
      <c r="Q11" s="65">
        <f ca="1" t="shared" si="1"/>
      </c>
      <c r="R11" s="59">
        <f ca="1" t="shared" si="1"/>
        <v>29.000191666714667</v>
      </c>
      <c r="S11" s="65">
        <f ca="1" t="shared" si="1"/>
        <v>191.66671466666668</v>
      </c>
      <c r="T11" s="59">
        <f ca="1" t="shared" si="1"/>
        <v>24</v>
      </c>
      <c r="W11" s="7">
        <f t="shared" si="9"/>
        <v>9</v>
      </c>
      <c r="X11" s="7" t="str">
        <f ca="1" t="shared" si="2"/>
        <v>Елена Димитрова</v>
      </c>
      <c r="Y11" s="7" t="str">
        <f ca="1" t="shared" si="2"/>
        <v>Мега</v>
      </c>
      <c r="Z11" s="7">
        <f ca="1" t="shared" si="2"/>
        <v>0</v>
      </c>
      <c r="AA11" s="7">
        <f ca="1" t="shared" si="2"/>
        <v>139.33333533333334</v>
      </c>
      <c r="AB11" s="7">
        <f ca="1" t="shared" si="2"/>
        <v>0</v>
      </c>
      <c r="AC11" s="7">
        <f ca="1" t="shared" si="2"/>
        <v>0</v>
      </c>
      <c r="AD11" s="7">
        <f ca="1" t="shared" si="2"/>
        <v>0</v>
      </c>
      <c r="AE11" s="7">
        <f ca="1" t="shared" si="2"/>
        <v>0</v>
      </c>
      <c r="AF11" s="7">
        <f ca="1" t="shared" si="2"/>
        <v>0</v>
      </c>
      <c r="AG11" s="7">
        <f ca="1" t="shared" si="2"/>
        <v>0</v>
      </c>
      <c r="AH11" s="7">
        <f ca="1" t="shared" si="2"/>
      </c>
      <c r="AI11" s="7">
        <f ca="1" t="shared" si="2"/>
      </c>
      <c r="AJ11" s="7">
        <f ca="1" t="shared" si="2"/>
      </c>
      <c r="AK11" s="7">
        <f ca="1" t="shared" si="2"/>
      </c>
      <c r="AL11" s="7">
        <f ca="1" t="shared" si="2"/>
      </c>
      <c r="AM11" s="7">
        <f ca="1" t="shared" si="2"/>
      </c>
      <c r="AN11" s="7">
        <f ca="1" t="shared" si="3"/>
        <v>0.00013933333533333334</v>
      </c>
      <c r="AO11" s="7">
        <f ca="1" t="shared" si="3"/>
        <v>139.33333533333334</v>
      </c>
      <c r="AP11" s="7">
        <f ca="1" t="shared" si="3"/>
        <v>6</v>
      </c>
      <c r="AS11" s="7">
        <f t="shared" si="10"/>
        <v>9</v>
      </c>
      <c r="AT11" s="7" t="str">
        <f ca="1" t="shared" si="4"/>
        <v>Васил Караджов</v>
      </c>
      <c r="AU11" s="7" t="str">
        <f ca="1" t="shared" si="4"/>
        <v>Мега</v>
      </c>
      <c r="AV11" s="7">
        <f ca="1" t="shared" si="4"/>
        <v>0</v>
      </c>
      <c r="AW11" s="12">
        <f ca="1" t="shared" si="4"/>
        <v>80.83334133333332</v>
      </c>
      <c r="AX11" s="7">
        <f ca="1" t="shared" si="4"/>
        <v>0</v>
      </c>
      <c r="AY11" s="12">
        <f ca="1" t="shared" si="4"/>
        <v>0</v>
      </c>
      <c r="AZ11" s="7">
        <f ca="1" t="shared" si="4"/>
        <v>0</v>
      </c>
      <c r="BA11" s="12">
        <f ca="1" t="shared" si="4"/>
        <v>78.66668466666667</v>
      </c>
      <c r="BB11" s="7">
        <f ca="1" t="shared" si="4"/>
        <v>0</v>
      </c>
      <c r="BC11" s="12">
        <f ca="1" t="shared" si="4"/>
        <v>96.000016</v>
      </c>
      <c r="BD11" s="7">
        <f ca="1" t="shared" si="4"/>
      </c>
      <c r="BE11" s="7">
        <f ca="1" t="shared" si="4"/>
      </c>
      <c r="BF11" s="7">
        <f ca="1" t="shared" si="4"/>
      </c>
      <c r="BG11" s="7">
        <f ca="1" t="shared" si="4"/>
      </c>
      <c r="BH11" s="7">
        <f ca="1" t="shared" si="4"/>
      </c>
      <c r="BI11" s="7">
        <f ca="1" t="shared" si="4"/>
      </c>
      <c r="BJ11" s="7">
        <f ca="1" t="shared" si="5"/>
        <v>1.2E-05</v>
      </c>
      <c r="BK11" s="12">
        <f ca="1" t="shared" si="5"/>
        <v>85.16668066666666</v>
      </c>
      <c r="BL11" s="7">
        <f ca="1" t="shared" si="5"/>
        <v>18</v>
      </c>
      <c r="BO11" s="41">
        <f t="shared" si="11"/>
        <v>9</v>
      </c>
      <c r="BP11" s="41" t="str">
        <f ca="1" t="shared" si="7"/>
        <v>Габриела Стойчева</v>
      </c>
      <c r="BQ11" s="41" t="str">
        <f ca="1" t="shared" si="6"/>
        <v>Спорт Екстрим</v>
      </c>
      <c r="BR11" s="30">
        <f ca="1" t="shared" si="6"/>
        <v>0</v>
      </c>
      <c r="BS11" s="42">
        <f ca="1" t="shared" si="6"/>
        <v>0</v>
      </c>
      <c r="BT11" s="30">
        <f ca="1" t="shared" si="6"/>
        <v>0</v>
      </c>
      <c r="BU11" s="42">
        <f ca="1" t="shared" si="6"/>
        <v>0</v>
      </c>
      <c r="BV11" s="30">
        <f ca="1" t="shared" si="6"/>
        <v>0</v>
      </c>
      <c r="BW11" s="42">
        <f ca="1" t="shared" si="6"/>
        <v>0</v>
      </c>
      <c r="BX11" s="41">
        <f ca="1" t="shared" si="6"/>
        <v>5</v>
      </c>
      <c r="BY11" s="42">
        <f ca="1" t="shared" si="6"/>
        <v>114.33334833333333</v>
      </c>
      <c r="BZ11" s="41">
        <f ca="1" t="shared" si="6"/>
      </c>
      <c r="CA11" s="41">
        <f ca="1" t="shared" si="6"/>
      </c>
      <c r="CB11" s="41">
        <f ca="1" t="shared" si="6"/>
      </c>
      <c r="CC11" s="41">
        <f ca="1" t="shared" si="6"/>
      </c>
      <c r="CD11" s="41">
        <f ca="1" t="shared" si="6"/>
      </c>
      <c r="CE11" s="41">
        <f ca="1" t="shared" si="6"/>
      </c>
      <c r="CF11" s="30">
        <f ca="1" t="shared" si="6"/>
        <v>5.000011</v>
      </c>
      <c r="CG11" s="42">
        <f ca="1" t="shared" si="6"/>
        <v>0</v>
      </c>
      <c r="CH11" s="41">
        <f ca="1" t="shared" si="6"/>
        <v>3</v>
      </c>
    </row>
    <row r="12" spans="1:86" ht="14.25">
      <c r="A12" s="64">
        <f t="shared" si="8"/>
        <v>10</v>
      </c>
      <c r="B12" s="64" t="str">
        <f ca="1" t="shared" si="0"/>
        <v>Асен Петров</v>
      </c>
      <c r="C12" s="64" t="str">
        <f ca="1" t="shared" si="0"/>
        <v>Ст.Мания</v>
      </c>
      <c r="D12" s="59">
        <f ca="1" t="shared" si="0"/>
        <v>9</v>
      </c>
      <c r="E12" s="65">
        <f ca="1" t="shared" si="0"/>
        <v>205.00004</v>
      </c>
      <c r="F12" s="59">
        <f ca="1" t="shared" si="0"/>
        <v>2</v>
      </c>
      <c r="G12" s="65">
        <f ca="1" t="shared" si="0"/>
        <v>189.83340833333335</v>
      </c>
      <c r="H12" s="59">
        <f ca="1" t="shared" si="0"/>
        <v>9</v>
      </c>
      <c r="I12" s="65">
        <f ca="1" t="shared" si="0"/>
        <v>199.83338333333333</v>
      </c>
      <c r="J12" s="59">
        <f ca="1" t="shared" si="0"/>
        <v>7</v>
      </c>
      <c r="K12" s="65">
        <f ca="1" t="shared" si="0"/>
        <v>205.66672066666666</v>
      </c>
      <c r="L12" s="59">
        <f ca="1" t="shared" si="1"/>
      </c>
      <c r="M12" s="65">
        <f ca="1" t="shared" si="1"/>
      </c>
      <c r="N12" s="59">
        <f ca="1" t="shared" si="1"/>
      </c>
      <c r="O12" s="65">
        <f ca="1" t="shared" si="1"/>
      </c>
      <c r="P12" s="59">
        <f ca="1" t="shared" si="1"/>
      </c>
      <c r="Q12" s="65">
        <f ca="1" t="shared" si="1"/>
      </c>
      <c r="R12" s="59">
        <f ca="1" t="shared" si="1"/>
        <v>27.000200083388084</v>
      </c>
      <c r="S12" s="65">
        <f ca="1" t="shared" si="1"/>
        <v>200.08338808333332</v>
      </c>
      <c r="T12" s="59">
        <f ca="1" t="shared" si="1"/>
        <v>24</v>
      </c>
      <c r="W12" s="7">
        <f t="shared" si="9"/>
        <v>10</v>
      </c>
      <c r="X12" s="7" t="str">
        <f ca="1" t="shared" si="2"/>
        <v>Боряна Кукушева</v>
      </c>
      <c r="Y12" s="7" t="str">
        <f ca="1" t="shared" si="2"/>
        <v>Атиа</v>
      </c>
      <c r="Z12" s="7">
        <f ca="1" t="shared" si="2"/>
        <v>0</v>
      </c>
      <c r="AA12" s="7">
        <f ca="1" t="shared" si="2"/>
        <v>140.16667166666664</v>
      </c>
      <c r="AB12" s="7">
        <f ca="1" t="shared" si="2"/>
        <v>0</v>
      </c>
      <c r="AC12" s="7">
        <f ca="1" t="shared" si="2"/>
        <v>144.83335333333335</v>
      </c>
      <c r="AD12" s="7">
        <f ca="1" t="shared" si="2"/>
        <v>0</v>
      </c>
      <c r="AE12" s="7">
        <f ca="1" t="shared" si="2"/>
        <v>129.33335333333335</v>
      </c>
      <c r="AF12" s="7">
        <f ca="1" t="shared" si="2"/>
        <v>0</v>
      </c>
      <c r="AG12" s="7">
        <f ca="1" t="shared" si="2"/>
        <v>0</v>
      </c>
      <c r="AH12" s="7">
        <f ca="1" t="shared" si="2"/>
      </c>
      <c r="AI12" s="7">
        <f ca="1" t="shared" si="2"/>
      </c>
      <c r="AJ12" s="7">
        <f ca="1" t="shared" si="2"/>
      </c>
      <c r="AK12" s="7">
        <f ca="1" t="shared" si="2"/>
      </c>
      <c r="AL12" s="7">
        <f ca="1" t="shared" si="2"/>
      </c>
      <c r="AM12" s="7">
        <f ca="1" t="shared" si="2"/>
      </c>
      <c r="AN12" s="7">
        <f ca="1" t="shared" si="3"/>
        <v>0.00013811112611111112</v>
      </c>
      <c r="AO12" s="7">
        <f ca="1" t="shared" si="3"/>
        <v>138.11112611111113</v>
      </c>
      <c r="AP12" s="7">
        <f ca="1" t="shared" si="3"/>
        <v>18</v>
      </c>
      <c r="AS12" s="7">
        <f t="shared" si="10"/>
        <v>10</v>
      </c>
      <c r="AT12" s="7"/>
      <c r="AU12" s="7"/>
      <c r="AV12" s="27"/>
      <c r="AW12" s="12"/>
      <c r="AX12" s="27"/>
      <c r="AY12" s="12"/>
      <c r="AZ12" s="27"/>
      <c r="BA12" s="12"/>
      <c r="BB12" s="7"/>
      <c r="BC12" s="12"/>
      <c r="BD12" s="7"/>
      <c r="BE12" s="7"/>
      <c r="BF12" s="7"/>
      <c r="BG12" s="7"/>
      <c r="BH12" s="7"/>
      <c r="BI12" s="7"/>
      <c r="BJ12" s="27"/>
      <c r="BK12" s="12"/>
      <c r="BL12" s="7"/>
      <c r="BO12" s="41">
        <f t="shared" si="11"/>
        <v>10</v>
      </c>
      <c r="BP12" s="41" t="str">
        <f ca="1" t="shared" si="7"/>
        <v>Даниел Бушев</v>
      </c>
      <c r="BQ12" s="41" t="str">
        <f ca="1" t="shared" si="6"/>
        <v>Академик</v>
      </c>
      <c r="BR12" s="30">
        <f ca="1" t="shared" si="6"/>
        <v>0</v>
      </c>
      <c r="BS12" s="42">
        <f ca="1" t="shared" si="6"/>
        <v>72.66666666666667</v>
      </c>
      <c r="BT12" s="30">
        <f ca="1" t="shared" si="6"/>
        <v>3</v>
      </c>
      <c r="BU12" s="42">
        <f ca="1" t="shared" si="6"/>
        <v>128.33335033333336</v>
      </c>
      <c r="BV12" s="30">
        <f ca="1" t="shared" si="6"/>
        <v>0</v>
      </c>
      <c r="BW12" s="42">
        <f ca="1" t="shared" si="6"/>
        <v>0</v>
      </c>
      <c r="BX12" s="41">
        <f ca="1" t="shared" si="6"/>
        <v>0</v>
      </c>
      <c r="BY12" s="42">
        <f ca="1" t="shared" si="6"/>
        <v>0</v>
      </c>
      <c r="BZ12" s="41">
        <f ca="1" t="shared" si="6"/>
      </c>
      <c r="CA12" s="41">
        <f ca="1" t="shared" si="6"/>
      </c>
      <c r="CB12" s="41">
        <f ca="1" t="shared" si="6"/>
      </c>
      <c r="CC12" s="41">
        <f ca="1" t="shared" si="6"/>
      </c>
      <c r="CD12" s="41">
        <f ca="1" t="shared" si="6"/>
      </c>
      <c r="CE12" s="41">
        <f ca="1" t="shared" si="6"/>
      </c>
      <c r="CF12" s="30">
        <f ca="1" t="shared" si="6"/>
        <v>3.000026</v>
      </c>
      <c r="CG12" s="42">
        <f ca="1" t="shared" si="6"/>
        <v>100.5000085</v>
      </c>
      <c r="CH12" s="41">
        <f ca="1" t="shared" si="6"/>
        <v>6</v>
      </c>
    </row>
    <row r="13" spans="1:86" ht="14.25">
      <c r="A13" s="64">
        <f t="shared" si="8"/>
        <v>11</v>
      </c>
      <c r="B13" s="64" t="str">
        <f aca="true" ca="1" t="shared" si="12" ref="B13:K22">OFFSET(B$69,MATCH($A13,$U$69:$U$128,0)-1,0)</f>
        <v>Веселин Петров</v>
      </c>
      <c r="C13" s="64" t="str">
        <f ca="1" t="shared" si="12"/>
        <v>Мега</v>
      </c>
      <c r="D13" s="59">
        <f ca="1" t="shared" si="12"/>
        <v>23</v>
      </c>
      <c r="E13" s="65">
        <f ca="1" t="shared" si="12"/>
        <v>227.33335633333334</v>
      </c>
      <c r="F13" s="59">
        <f ca="1" t="shared" si="12"/>
        <v>0</v>
      </c>
      <c r="G13" s="65">
        <f ca="1" t="shared" si="12"/>
        <v>176.33340433333333</v>
      </c>
      <c r="H13" s="59">
        <f ca="1" t="shared" si="12"/>
        <v>0</v>
      </c>
      <c r="I13" s="65">
        <f ca="1" t="shared" si="12"/>
        <v>0</v>
      </c>
      <c r="J13" s="59">
        <f ca="1" t="shared" si="12"/>
        <v>0</v>
      </c>
      <c r="K13" s="65">
        <f ca="1" t="shared" si="12"/>
        <v>0</v>
      </c>
      <c r="L13" s="59">
        <f ca="1" t="shared" si="1"/>
      </c>
      <c r="M13" s="65">
        <f ca="1" t="shared" si="1"/>
      </c>
      <c r="N13" s="59">
        <f ca="1" t="shared" si="1"/>
      </c>
      <c r="O13" s="65">
        <f ca="1" t="shared" si="1"/>
      </c>
      <c r="P13" s="59">
        <f aca="true" ca="1" t="shared" si="13" ref="L13:T22">OFFSET(P$69,MATCH($A13,$U$69:$U$128,0)-1,0)</f>
      </c>
      <c r="Q13" s="65">
        <f ca="1" t="shared" si="13"/>
      </c>
      <c r="R13" s="59">
        <f ca="1" t="shared" si="13"/>
        <v>23.000201833380334</v>
      </c>
      <c r="S13" s="65">
        <f ca="1" t="shared" si="13"/>
        <v>201.83338033333334</v>
      </c>
      <c r="T13" s="59">
        <f ca="1" t="shared" si="13"/>
        <v>12</v>
      </c>
      <c r="W13" s="7">
        <f t="shared" si="9"/>
        <v>11</v>
      </c>
      <c r="X13" s="7" t="str">
        <f ca="1" t="shared" si="2"/>
        <v>Цветелина Симеонова</v>
      </c>
      <c r="Y13" s="7" t="str">
        <f ca="1" t="shared" si="2"/>
        <v>Мега</v>
      </c>
      <c r="Z13" s="7">
        <f ca="1" t="shared" si="2"/>
        <v>0</v>
      </c>
      <c r="AA13" s="7">
        <f ca="1" t="shared" si="2"/>
        <v>131.33334533333334</v>
      </c>
      <c r="AB13" s="7">
        <f ca="1" t="shared" si="2"/>
        <v>0</v>
      </c>
      <c r="AC13" s="7">
        <f ca="1" t="shared" si="2"/>
        <v>0</v>
      </c>
      <c r="AD13" s="7">
        <f ca="1" t="shared" si="2"/>
        <v>0</v>
      </c>
      <c r="AE13" s="7">
        <f ca="1" t="shared" si="2"/>
        <v>143.83335133333335</v>
      </c>
      <c r="AF13" s="7">
        <f ca="1" t="shared" si="2"/>
      </c>
      <c r="AG13" s="7">
        <f ca="1" t="shared" si="2"/>
      </c>
      <c r="AH13" s="7">
        <f ca="1" t="shared" si="2"/>
      </c>
      <c r="AI13" s="7">
        <f ca="1" t="shared" si="2"/>
      </c>
      <c r="AJ13" s="7">
        <f ca="1" t="shared" si="2"/>
      </c>
      <c r="AK13" s="7">
        <f ca="1" t="shared" si="2"/>
      </c>
      <c r="AL13" s="7">
        <f ca="1" t="shared" si="2"/>
      </c>
      <c r="AM13" s="7">
        <f ca="1" t="shared" si="2"/>
      </c>
      <c r="AN13" s="7">
        <f ca="1" t="shared" si="3"/>
        <v>0.00013758334833333333</v>
      </c>
      <c r="AO13" s="7">
        <f ca="1" t="shared" si="3"/>
        <v>137.58334833333333</v>
      </c>
      <c r="AP13" s="7">
        <f ca="1" t="shared" si="3"/>
        <v>12</v>
      </c>
      <c r="AS13" s="7">
        <f t="shared" si="10"/>
        <v>11</v>
      </c>
      <c r="AT13" s="7"/>
      <c r="AU13" s="7"/>
      <c r="AV13" s="27"/>
      <c r="AW13" s="12"/>
      <c r="AX13" s="27"/>
      <c r="AY13" s="7"/>
      <c r="AZ13" s="27"/>
      <c r="BA13" s="12"/>
      <c r="BB13" s="7"/>
      <c r="BC13" s="7"/>
      <c r="BD13" s="7"/>
      <c r="BE13" s="7"/>
      <c r="BF13" s="7"/>
      <c r="BG13" s="7"/>
      <c r="BH13" s="7"/>
      <c r="BI13" s="7"/>
      <c r="BJ13" s="27"/>
      <c r="BK13" s="12"/>
      <c r="BL13" s="7"/>
      <c r="BO13" s="41">
        <f t="shared" si="11"/>
        <v>11</v>
      </c>
      <c r="BP13" s="41" t="str">
        <f ca="1" t="shared" si="7"/>
        <v>Емил Лефтеров</v>
      </c>
      <c r="BQ13" s="41" t="str">
        <f ca="1" t="shared" si="6"/>
        <v>АТИА</v>
      </c>
      <c r="BR13" s="30">
        <f ca="1" t="shared" si="6"/>
        <v>0</v>
      </c>
      <c r="BS13" s="42">
        <f ca="1" t="shared" si="6"/>
        <v>0</v>
      </c>
      <c r="BT13" s="30">
        <f ca="1" t="shared" si="6"/>
        <v>3</v>
      </c>
      <c r="BU13" s="42">
        <f ca="1" t="shared" si="6"/>
        <v>67.7</v>
      </c>
      <c r="BV13" s="30">
        <f ca="1" t="shared" si="6"/>
        <v>0</v>
      </c>
      <c r="BW13" s="42">
        <f ca="1" t="shared" si="6"/>
        <v>83.66668666666668</v>
      </c>
      <c r="BX13" s="41">
        <f ca="1" t="shared" si="6"/>
        <v>0</v>
      </c>
      <c r="BY13" s="42">
        <f ca="1" t="shared" si="6"/>
        <v>94.33333733333333</v>
      </c>
      <c r="BZ13" s="41">
        <f ca="1" t="shared" si="6"/>
      </c>
      <c r="CA13" s="41">
        <f ca="1" t="shared" si="6"/>
      </c>
      <c r="CB13" s="41">
        <f ca="1" t="shared" si="6"/>
      </c>
      <c r="CC13" s="41">
        <f ca="1" t="shared" si="6"/>
      </c>
      <c r="CD13" s="41">
        <f ca="1" t="shared" si="6"/>
      </c>
      <c r="CE13" s="41">
        <f ca="1" t="shared" si="6"/>
      </c>
      <c r="CF13" s="30">
        <f ca="1" t="shared" si="6"/>
        <v>3.000025</v>
      </c>
      <c r="CG13" s="42">
        <f ca="1" t="shared" si="6"/>
        <v>81.900008</v>
      </c>
      <c r="CH13" s="41">
        <f ca="1" t="shared" si="6"/>
        <v>9</v>
      </c>
    </row>
    <row r="14" spans="1:86" ht="14.25">
      <c r="A14" s="64">
        <f t="shared" si="8"/>
        <v>12</v>
      </c>
      <c r="B14" s="64" t="str">
        <f ca="1" t="shared" si="12"/>
        <v>Пламен Станчев</v>
      </c>
      <c r="C14" s="64" t="str">
        <f ca="1" t="shared" si="12"/>
        <v>Мега</v>
      </c>
      <c r="D14" s="59">
        <f ca="1" t="shared" si="12"/>
        <v>4</v>
      </c>
      <c r="E14" s="65">
        <f ca="1" t="shared" si="12"/>
        <v>193.16669266666665</v>
      </c>
      <c r="F14" s="59">
        <f ca="1" t="shared" si="12"/>
        <v>0</v>
      </c>
      <c r="G14" s="65">
        <f ca="1" t="shared" si="12"/>
        <v>183.16671766666667</v>
      </c>
      <c r="H14" s="59">
        <f ca="1" t="shared" si="12"/>
        <v>13</v>
      </c>
      <c r="I14" s="65">
        <f ca="1" t="shared" si="12"/>
        <v>221.16670466666665</v>
      </c>
      <c r="J14" s="59">
        <f ca="1" t="shared" si="12"/>
        <v>6</v>
      </c>
      <c r="K14" s="65">
        <f ca="1" t="shared" si="12"/>
        <v>203.33340733333335</v>
      </c>
      <c r="L14" s="59">
        <f ca="1" t="shared" si="1"/>
      </c>
      <c r="M14" s="65">
        <f ca="1" t="shared" si="1"/>
      </c>
      <c r="N14" s="59">
        <f ca="1" t="shared" si="1"/>
      </c>
      <c r="O14" s="65">
        <f ca="1" t="shared" si="1"/>
      </c>
      <c r="P14" s="59">
        <f ca="1" t="shared" si="13"/>
      </c>
      <c r="Q14" s="65">
        <f ca="1" t="shared" si="13"/>
      </c>
      <c r="R14" s="59">
        <f ca="1" t="shared" si="13"/>
        <v>23.000200208380583</v>
      </c>
      <c r="S14" s="65">
        <f ca="1" t="shared" si="13"/>
        <v>200.20838058333334</v>
      </c>
      <c r="T14" s="59">
        <f ca="1" t="shared" si="13"/>
        <v>24</v>
      </c>
      <c r="W14" s="7">
        <f t="shared" si="9"/>
        <v>12</v>
      </c>
      <c r="X14" s="7" t="str">
        <f ca="1" t="shared" si="2"/>
        <v>Райна Нашкова</v>
      </c>
      <c r="Y14" s="7" t="str">
        <f ca="1" t="shared" si="2"/>
        <v>Мега</v>
      </c>
      <c r="Z14" s="7">
        <f ca="1" t="shared" si="2"/>
        <v>0</v>
      </c>
      <c r="AA14" s="7">
        <f ca="1" t="shared" si="2"/>
        <v>130.83333433333334</v>
      </c>
      <c r="AB14" s="7">
        <f ca="1" t="shared" si="2"/>
        <v>0</v>
      </c>
      <c r="AC14" s="7">
        <f ca="1" t="shared" si="2"/>
        <v>0</v>
      </c>
      <c r="AD14" s="7">
        <f ca="1" t="shared" si="2"/>
        <v>0</v>
      </c>
      <c r="AE14" s="7">
        <f ca="1" t="shared" si="2"/>
        <v>0</v>
      </c>
      <c r="AF14" s="7">
        <f ca="1" t="shared" si="2"/>
      </c>
      <c r="AG14" s="7">
        <f ca="1" t="shared" si="2"/>
      </c>
      <c r="AH14" s="7">
        <f ca="1" t="shared" si="2"/>
      </c>
      <c r="AI14" s="7">
        <f ca="1" t="shared" si="2"/>
      </c>
      <c r="AJ14" s="7">
        <f ca="1" t="shared" si="2"/>
      </c>
      <c r="AK14" s="7">
        <f ca="1" t="shared" si="2"/>
      </c>
      <c r="AL14" s="7">
        <f ca="1" t="shared" si="2"/>
      </c>
      <c r="AM14" s="7">
        <f ca="1" t="shared" si="2"/>
      </c>
      <c r="AN14" s="7">
        <f ca="1" t="shared" si="3"/>
        <v>0.00013083333433333333</v>
      </c>
      <c r="AO14" s="7">
        <f ca="1" t="shared" si="3"/>
        <v>130.83333433333334</v>
      </c>
      <c r="AP14" s="7">
        <f ca="1" t="shared" si="3"/>
        <v>6</v>
      </c>
      <c r="AS14" s="7">
        <f t="shared" si="10"/>
        <v>12</v>
      </c>
      <c r="AT14" s="7"/>
      <c r="AU14" s="7"/>
      <c r="AV14" s="27"/>
      <c r="AW14" s="7"/>
      <c r="AX14" s="27"/>
      <c r="AY14" s="7"/>
      <c r="AZ14" s="27"/>
      <c r="BA14" s="7"/>
      <c r="BB14" s="7"/>
      <c r="BC14" s="7"/>
      <c r="BD14" s="7"/>
      <c r="BE14" s="7"/>
      <c r="BF14" s="7"/>
      <c r="BG14" s="7"/>
      <c r="BH14" s="7"/>
      <c r="BI14" s="7"/>
      <c r="BJ14" s="27"/>
      <c r="BK14" s="12"/>
      <c r="BL14" s="7"/>
      <c r="BO14" s="41">
        <f t="shared" si="11"/>
        <v>12</v>
      </c>
      <c r="BP14" s="41" t="str">
        <f ca="1" t="shared" si="7"/>
        <v>Сали Бсесо</v>
      </c>
      <c r="BQ14" s="41" t="str">
        <f ca="1" t="shared" si="6"/>
        <v>Спорт Екстрим</v>
      </c>
      <c r="BR14" s="30">
        <f ca="1" t="shared" si="6"/>
        <v>0</v>
      </c>
      <c r="BS14" s="42">
        <f ca="1" t="shared" si="6"/>
        <v>0</v>
      </c>
      <c r="BT14" s="30">
        <f ca="1" t="shared" si="6"/>
        <v>0</v>
      </c>
      <c r="BU14" s="42">
        <f ca="1" t="shared" si="6"/>
        <v>0</v>
      </c>
      <c r="BV14" s="30">
        <f ca="1" t="shared" si="6"/>
        <v>0</v>
      </c>
      <c r="BW14" s="42">
        <f ca="1" t="shared" si="6"/>
        <v>0</v>
      </c>
      <c r="BX14" s="41">
        <f ca="1" t="shared" si="6"/>
        <v>3</v>
      </c>
      <c r="BY14" s="42">
        <f ca="1" t="shared" si="6"/>
        <v>113.66667966666667</v>
      </c>
      <c r="BZ14" s="41">
        <f ca="1" t="shared" si="6"/>
      </c>
      <c r="CA14" s="41">
        <f ca="1" t="shared" si="6"/>
      </c>
      <c r="CB14" s="41">
        <f ca="1" t="shared" si="6"/>
      </c>
      <c r="CC14" s="41">
        <f ca="1" t="shared" si="6"/>
      </c>
      <c r="CD14" s="41">
        <f ca="1" t="shared" si="6"/>
      </c>
      <c r="CE14" s="41">
        <f ca="1" t="shared" si="6"/>
      </c>
      <c r="CF14" s="30">
        <f ca="1" t="shared" si="6"/>
        <v>3.00001</v>
      </c>
      <c r="CG14" s="42">
        <f ca="1" t="shared" si="6"/>
        <v>0</v>
      </c>
      <c r="CH14" s="41">
        <f ca="1" t="shared" si="6"/>
        <v>3</v>
      </c>
    </row>
    <row r="15" spans="1:86" ht="14.25">
      <c r="A15" s="64">
        <f t="shared" si="8"/>
        <v>13</v>
      </c>
      <c r="B15" s="64" t="str">
        <f ca="1" t="shared" si="12"/>
        <v>Антоан Маринов</v>
      </c>
      <c r="C15" s="64" t="str">
        <f ca="1" t="shared" si="12"/>
        <v>Ст.Мания</v>
      </c>
      <c r="D15" s="59">
        <f ca="1" t="shared" si="12"/>
        <v>5</v>
      </c>
      <c r="E15" s="65">
        <f ca="1" t="shared" si="12"/>
        <v>193.500011</v>
      </c>
      <c r="F15" s="59">
        <f ca="1" t="shared" si="12"/>
        <v>4</v>
      </c>
      <c r="G15" s="65">
        <f ca="1" t="shared" si="12"/>
        <v>192.33341233333334</v>
      </c>
      <c r="H15" s="59">
        <f ca="1" t="shared" si="12"/>
        <v>12</v>
      </c>
      <c r="I15" s="65">
        <f ca="1" t="shared" si="12"/>
        <v>207.000043</v>
      </c>
      <c r="J15" s="59">
        <f ca="1" t="shared" si="12"/>
        <v>0</v>
      </c>
      <c r="K15" s="65">
        <f ca="1" t="shared" si="12"/>
        <v>167.33338333333333</v>
      </c>
      <c r="L15" s="59">
        <f ca="1" t="shared" si="1"/>
      </c>
      <c r="M15" s="65">
        <f ca="1" t="shared" si="1"/>
      </c>
      <c r="N15" s="59">
        <f ca="1" t="shared" si="1"/>
      </c>
      <c r="O15" s="65">
        <f ca="1" t="shared" si="1"/>
      </c>
      <c r="P15" s="59">
        <f ca="1" t="shared" si="13"/>
      </c>
      <c r="Q15" s="65">
        <f ca="1" t="shared" si="13"/>
      </c>
      <c r="R15" s="59">
        <f ca="1" t="shared" si="13"/>
        <v>21.00019004171242</v>
      </c>
      <c r="S15" s="65">
        <f ca="1" t="shared" si="13"/>
        <v>190.04171241666668</v>
      </c>
      <c r="T15" s="59">
        <f ca="1" t="shared" si="13"/>
        <v>24</v>
      </c>
      <c r="W15" s="7">
        <f t="shared" si="9"/>
        <v>13</v>
      </c>
      <c r="X15" s="7" t="str">
        <f ca="1" t="shared" si="2"/>
        <v>Дйана Димитрова</v>
      </c>
      <c r="Y15" s="7" t="str">
        <f ca="1" t="shared" si="2"/>
        <v>Мега</v>
      </c>
      <c r="Z15" s="7">
        <f ca="1" t="shared" si="2"/>
        <v>0</v>
      </c>
      <c r="AA15" s="7">
        <f ca="1" t="shared" si="2"/>
        <v>108.000013</v>
      </c>
      <c r="AB15" s="7">
        <f ca="1" t="shared" si="2"/>
        <v>0</v>
      </c>
      <c r="AC15" s="7">
        <f ca="1" t="shared" si="2"/>
        <v>0</v>
      </c>
      <c r="AD15" s="7">
        <f ca="1" t="shared" si="2"/>
        <v>0</v>
      </c>
      <c r="AE15" s="7">
        <f ca="1" t="shared" si="2"/>
        <v>0</v>
      </c>
      <c r="AF15" s="7">
        <f ca="1" t="shared" si="2"/>
      </c>
      <c r="AG15" s="7">
        <f ca="1" t="shared" si="2"/>
      </c>
      <c r="AH15" s="7">
        <f ca="1" t="shared" si="2"/>
      </c>
      <c r="AI15" s="7">
        <f ca="1" t="shared" si="2"/>
      </c>
      <c r="AJ15" s="7">
        <f ca="1" t="shared" si="2"/>
      </c>
      <c r="AK15" s="7">
        <f ca="1" t="shared" si="2"/>
      </c>
      <c r="AL15" s="7">
        <f ca="1" t="shared" si="2"/>
      </c>
      <c r="AM15" s="7">
        <f ca="1" t="shared" si="2"/>
      </c>
      <c r="AN15" s="7">
        <f ca="1" t="shared" si="3"/>
        <v>0.00010800001299999998</v>
      </c>
      <c r="AO15" s="7">
        <f ca="1" t="shared" si="3"/>
        <v>108.000013</v>
      </c>
      <c r="AP15" s="7">
        <f ca="1" t="shared" si="3"/>
        <v>6</v>
      </c>
      <c r="AS15" s="7">
        <f t="shared" si="10"/>
        <v>13</v>
      </c>
      <c r="AT15" s="7"/>
      <c r="AU15" s="7"/>
      <c r="AV15" s="27"/>
      <c r="AW15" s="7"/>
      <c r="AX15" s="27"/>
      <c r="AY15" s="7"/>
      <c r="AZ15" s="27"/>
      <c r="BA15" s="7"/>
      <c r="BB15" s="7"/>
      <c r="BC15" s="7"/>
      <c r="BD15" s="7"/>
      <c r="BE15" s="7"/>
      <c r="BF15" s="7"/>
      <c r="BG15" s="7"/>
      <c r="BH15" s="7"/>
      <c r="BI15" s="7"/>
      <c r="BJ15" s="27"/>
      <c r="BK15" s="12"/>
      <c r="BL15" s="7"/>
      <c r="BO15" s="41">
        <f t="shared" si="11"/>
        <v>13</v>
      </c>
      <c r="BP15" s="41" t="str">
        <f ca="1" t="shared" si="7"/>
        <v>Методи Търнев</v>
      </c>
      <c r="BQ15" s="41" t="str">
        <f ca="1" t="shared" si="6"/>
        <v>Боло спорт</v>
      </c>
      <c r="BR15" s="30">
        <f ca="1" t="shared" si="6"/>
        <v>0</v>
      </c>
      <c r="BS15" s="42">
        <f ca="1" t="shared" si="6"/>
        <v>0</v>
      </c>
      <c r="BT15" s="30">
        <f ca="1" t="shared" si="6"/>
        <v>0</v>
      </c>
      <c r="BU15" s="42">
        <f ca="1" t="shared" si="6"/>
        <v>75.66668566666667</v>
      </c>
      <c r="BV15" s="30">
        <f ca="1" t="shared" si="6"/>
        <v>0</v>
      </c>
      <c r="BW15" s="42">
        <f ca="1" t="shared" si="6"/>
        <v>95.33334933333333</v>
      </c>
      <c r="BX15" s="41">
        <f ca="1" t="shared" si="6"/>
        <v>2</v>
      </c>
      <c r="BY15" s="42">
        <f ca="1" t="shared" si="6"/>
        <v>110.33334533333333</v>
      </c>
      <c r="BZ15" s="41">
        <f ca="1" t="shared" si="6"/>
      </c>
      <c r="CA15" s="41">
        <f ca="1" t="shared" si="6"/>
      </c>
      <c r="CB15" s="41">
        <f ca="1" t="shared" si="6"/>
      </c>
      <c r="CC15" s="41">
        <f ca="1" t="shared" si="6"/>
      </c>
      <c r="CD15" s="41">
        <f ca="1" t="shared" si="6"/>
      </c>
      <c r="CE15" s="41">
        <f ca="1" t="shared" si="6"/>
      </c>
      <c r="CF15" s="30">
        <f ca="1" t="shared" si="6"/>
        <v>2.000021</v>
      </c>
      <c r="CG15" s="42">
        <f ca="1" t="shared" si="6"/>
        <v>93.77779344444444</v>
      </c>
      <c r="CH15" s="41">
        <f ca="1" t="shared" si="6"/>
        <v>9</v>
      </c>
    </row>
    <row r="16" spans="1:86" ht="14.25">
      <c r="A16" s="57">
        <f t="shared" si="8"/>
        <v>14</v>
      </c>
      <c r="B16" s="57" t="str">
        <f ca="1" t="shared" si="12"/>
        <v>Боян Донов</v>
      </c>
      <c r="C16" s="57" t="str">
        <f ca="1" t="shared" si="12"/>
        <v>Магьосници</v>
      </c>
      <c r="D16" s="49">
        <f ca="1" t="shared" si="12"/>
        <v>0</v>
      </c>
      <c r="E16" s="48">
        <f ca="1" t="shared" si="12"/>
        <v>0</v>
      </c>
      <c r="F16" s="49">
        <f ca="1" t="shared" si="12"/>
        <v>0</v>
      </c>
      <c r="G16" s="48">
        <f ca="1" t="shared" si="12"/>
        <v>0</v>
      </c>
      <c r="H16" s="49">
        <f ca="1" t="shared" si="12"/>
        <v>0</v>
      </c>
      <c r="I16" s="48">
        <f ca="1" t="shared" si="12"/>
        <v>0</v>
      </c>
      <c r="J16" s="49">
        <f ca="1" t="shared" si="12"/>
        <v>20</v>
      </c>
      <c r="K16" s="48">
        <f ca="1" t="shared" si="12"/>
        <v>209.83339433333333</v>
      </c>
      <c r="L16" s="49">
        <f ca="1" t="shared" si="1"/>
      </c>
      <c r="M16" s="48">
        <f ca="1" t="shared" si="1"/>
      </c>
      <c r="N16" s="49">
        <f ca="1" t="shared" si="1"/>
      </c>
      <c r="O16" s="48">
        <f ca="1" t="shared" si="1"/>
      </c>
      <c r="P16" s="49">
        <f ca="1" t="shared" si="13"/>
      </c>
      <c r="Q16" s="48">
        <f ca="1" t="shared" si="13"/>
      </c>
      <c r="R16" s="49">
        <f ca="1" t="shared" si="13"/>
        <v>20.000209833394333</v>
      </c>
      <c r="S16" s="48">
        <f ca="1" t="shared" si="13"/>
        <v>209.83339433333333</v>
      </c>
      <c r="T16" s="49">
        <f ca="1" t="shared" si="13"/>
        <v>6</v>
      </c>
      <c r="W16" s="7">
        <f t="shared" si="9"/>
        <v>14</v>
      </c>
      <c r="X16" s="7"/>
      <c r="Y16" s="7"/>
      <c r="Z16" s="27"/>
      <c r="AA16" s="12"/>
      <c r="AB16" s="27"/>
      <c r="AC16" s="12"/>
      <c r="AD16" s="27"/>
      <c r="AE16" s="12"/>
      <c r="AF16" s="27"/>
      <c r="AG16" s="12"/>
      <c r="AH16" s="27"/>
      <c r="AI16" s="12"/>
      <c r="AJ16" s="27"/>
      <c r="AK16" s="12"/>
      <c r="AL16" s="27"/>
      <c r="AM16" s="12"/>
      <c r="AN16" s="27"/>
      <c r="AO16" s="12"/>
      <c r="AP16" s="7"/>
      <c r="AS16" s="7">
        <f t="shared" si="10"/>
        <v>14</v>
      </c>
      <c r="AT16" s="7"/>
      <c r="AU16" s="7"/>
      <c r="AV16" s="27"/>
      <c r="AW16" s="7"/>
      <c r="AX16" s="27"/>
      <c r="AY16" s="7"/>
      <c r="AZ16" s="27"/>
      <c r="BA16" s="7"/>
      <c r="BB16" s="7"/>
      <c r="BC16" s="7"/>
      <c r="BD16" s="7"/>
      <c r="BE16" s="7"/>
      <c r="BF16" s="7"/>
      <c r="BG16" s="7"/>
      <c r="BH16" s="7"/>
      <c r="BI16" s="7"/>
      <c r="BJ16" s="27"/>
      <c r="BK16" s="12"/>
      <c r="BL16" s="7"/>
      <c r="BO16" s="41">
        <f t="shared" si="11"/>
        <v>14</v>
      </c>
      <c r="BP16" s="41" t="str">
        <f ca="1" t="shared" si="7"/>
        <v>Ани Констадинова</v>
      </c>
      <c r="BQ16" s="41" t="str">
        <f ca="1" t="shared" si="6"/>
        <v>Академик</v>
      </c>
      <c r="BR16" s="30">
        <f ca="1" t="shared" si="6"/>
        <v>0</v>
      </c>
      <c r="BS16" s="42">
        <f ca="1" t="shared" si="6"/>
        <v>60.666666666666664</v>
      </c>
      <c r="BT16" s="30">
        <f ca="1" t="shared" si="6"/>
        <v>0</v>
      </c>
      <c r="BU16" s="42">
        <f ca="1" t="shared" si="6"/>
        <v>100.33334733333332</v>
      </c>
      <c r="BV16" s="30">
        <f ca="1" t="shared" si="6"/>
        <v>1</v>
      </c>
      <c r="BW16" s="42">
        <f ca="1" t="shared" si="6"/>
        <v>98.33334733333332</v>
      </c>
      <c r="BX16" s="41">
        <f ca="1" t="shared" si="6"/>
        <v>0</v>
      </c>
      <c r="BY16" s="42">
        <f ca="1" t="shared" si="6"/>
        <v>89.000002</v>
      </c>
      <c r="BZ16" s="41">
        <f ca="1" t="shared" si="6"/>
      </c>
      <c r="CA16" s="41">
        <f ca="1" t="shared" si="6"/>
      </c>
      <c r="CB16" s="41">
        <f ca="1" t="shared" si="6"/>
      </c>
      <c r="CC16" s="41">
        <f ca="1" t="shared" si="6"/>
      </c>
      <c r="CD16" s="41">
        <f ca="1" t="shared" si="6"/>
      </c>
      <c r="CE16" s="41">
        <f ca="1" t="shared" si="6"/>
      </c>
      <c r="CF16" s="30">
        <f ca="1" t="shared" si="6"/>
        <v>1.000022</v>
      </c>
      <c r="CG16" s="42">
        <f ca="1" t="shared" si="6"/>
        <v>87.08334083333332</v>
      </c>
      <c r="CH16" s="41">
        <f ca="1" t="shared" si="6"/>
        <v>12</v>
      </c>
    </row>
    <row r="17" spans="1:86" ht="14.25">
      <c r="A17" s="64">
        <f t="shared" si="8"/>
        <v>15</v>
      </c>
      <c r="B17" s="64" t="str">
        <f ca="1" t="shared" si="12"/>
        <v>Николай Димитров</v>
      </c>
      <c r="C17" s="64" t="str">
        <f ca="1" t="shared" si="12"/>
        <v>Мега</v>
      </c>
      <c r="D17" s="59">
        <f ca="1" t="shared" si="12"/>
        <v>8</v>
      </c>
      <c r="E17" s="65">
        <f ca="1" t="shared" si="12"/>
        <v>202.83336433333335</v>
      </c>
      <c r="F17" s="59">
        <f ca="1" t="shared" si="12"/>
        <v>0</v>
      </c>
      <c r="G17" s="65">
        <f ca="1" t="shared" si="12"/>
        <v>184.000054</v>
      </c>
      <c r="H17" s="59">
        <f ca="1" t="shared" si="12"/>
        <v>7</v>
      </c>
      <c r="I17" s="65">
        <f ca="1" t="shared" si="12"/>
        <v>197.33340433333333</v>
      </c>
      <c r="J17" s="59">
        <f ca="1" t="shared" si="12"/>
        <v>5</v>
      </c>
      <c r="K17" s="65">
        <f ca="1" t="shared" si="12"/>
        <v>202.33341333333334</v>
      </c>
      <c r="L17" s="59">
        <f ca="1" t="shared" si="1"/>
      </c>
      <c r="M17" s="65">
        <f ca="1" t="shared" si="1"/>
      </c>
      <c r="N17" s="59">
        <f ca="1" t="shared" si="1"/>
      </c>
      <c r="O17" s="65">
        <f ca="1" t="shared" si="1"/>
      </c>
      <c r="P17" s="59">
        <f ca="1" t="shared" si="13"/>
      </c>
      <c r="Q17" s="65">
        <f ca="1" t="shared" si="13"/>
      </c>
      <c r="R17" s="59">
        <f ca="1" t="shared" si="13"/>
        <v>20.000196625059</v>
      </c>
      <c r="S17" s="65">
        <f ca="1" t="shared" si="13"/>
        <v>196.62505900000002</v>
      </c>
      <c r="T17" s="59">
        <f ca="1" t="shared" si="13"/>
        <v>24</v>
      </c>
      <c r="W17" s="7">
        <f t="shared" si="9"/>
        <v>15</v>
      </c>
      <c r="X17" s="7"/>
      <c r="Y17" s="7"/>
      <c r="Z17" s="27"/>
      <c r="AA17" s="12"/>
      <c r="AB17" s="27"/>
      <c r="AC17" s="12"/>
      <c r="AD17" s="27"/>
      <c r="AE17" s="12"/>
      <c r="AF17" s="27"/>
      <c r="AG17" s="12"/>
      <c r="AH17" s="27"/>
      <c r="AI17" s="12"/>
      <c r="AJ17" s="27"/>
      <c r="AK17" s="12"/>
      <c r="AL17" s="27"/>
      <c r="AM17" s="12"/>
      <c r="AN17" s="27"/>
      <c r="AO17" s="12"/>
      <c r="AP17" s="7"/>
      <c r="AS17" s="7">
        <f t="shared" si="10"/>
        <v>15</v>
      </c>
      <c r="AT17" s="7"/>
      <c r="AU17" s="7"/>
      <c r="AV17" s="27"/>
      <c r="AW17" s="7"/>
      <c r="AX17" s="27"/>
      <c r="AY17" s="7"/>
      <c r="AZ17" s="27"/>
      <c r="BA17" s="7"/>
      <c r="BB17" s="7"/>
      <c r="BC17" s="7"/>
      <c r="BD17" s="7"/>
      <c r="BE17" s="7"/>
      <c r="BF17" s="7"/>
      <c r="BG17" s="7"/>
      <c r="BH17" s="7"/>
      <c r="BI17" s="7"/>
      <c r="BJ17" s="27"/>
      <c r="BK17" s="12"/>
      <c r="BL17" s="7"/>
      <c r="BO17" s="41">
        <f t="shared" si="11"/>
        <v>15</v>
      </c>
      <c r="BP17" s="41" t="str">
        <f ca="1" t="shared" si="7"/>
        <v>Илия Даскалов</v>
      </c>
      <c r="BQ17" s="41" t="str">
        <f ca="1" t="shared" si="6"/>
        <v>Боло спорт</v>
      </c>
      <c r="BR17" s="30">
        <f ca="1" t="shared" si="6"/>
        <v>0</v>
      </c>
      <c r="BS17" s="42">
        <f ca="1" t="shared" si="6"/>
        <v>0</v>
      </c>
      <c r="BT17" s="30">
        <f aca="true" ca="1" t="shared" si="14" ref="BT17:CH17">OFFSET(BT$69,MATCH($BO17,$CI$69:$CI$98,0)-1,0)</f>
        <v>0</v>
      </c>
      <c r="BU17" s="42">
        <f ca="1" t="shared" si="14"/>
        <v>96.000013</v>
      </c>
      <c r="BV17" s="30">
        <f ca="1" t="shared" si="14"/>
        <v>0</v>
      </c>
      <c r="BW17" s="42">
        <f ca="1" t="shared" si="14"/>
        <v>0</v>
      </c>
      <c r="BX17" s="41">
        <f ca="1" t="shared" si="14"/>
        <v>0</v>
      </c>
      <c r="BY17" s="42">
        <f ca="1" t="shared" si="14"/>
        <v>0</v>
      </c>
      <c r="BZ17" s="41">
        <f ca="1" t="shared" si="14"/>
      </c>
      <c r="CA17" s="41">
        <f ca="1" t="shared" si="14"/>
      </c>
      <c r="CB17" s="41">
        <f ca="1" t="shared" si="14"/>
      </c>
      <c r="CC17" s="41">
        <f ca="1" t="shared" si="14"/>
      </c>
      <c r="CD17" s="41">
        <f ca="1" t="shared" si="14"/>
      </c>
      <c r="CE17" s="41">
        <f ca="1" t="shared" si="14"/>
      </c>
      <c r="CF17" s="30">
        <f ca="1" t="shared" si="14"/>
        <v>2.3E-05</v>
      </c>
      <c r="CG17" s="42">
        <f ca="1" t="shared" si="14"/>
        <v>96.000013</v>
      </c>
      <c r="CH17" s="41">
        <f ca="1" t="shared" si="14"/>
        <v>3</v>
      </c>
    </row>
    <row r="18" spans="1:86" ht="14.25">
      <c r="A18" s="7">
        <f t="shared" si="8"/>
        <v>16</v>
      </c>
      <c r="B18" s="7" t="str">
        <f ca="1" t="shared" si="12"/>
        <v>Руслан Василев</v>
      </c>
      <c r="C18" s="7" t="str">
        <f ca="1" t="shared" si="12"/>
        <v>АТИА</v>
      </c>
      <c r="D18" s="27">
        <f ca="1" t="shared" si="12"/>
        <v>0</v>
      </c>
      <c r="E18" s="12">
        <f ca="1" t="shared" si="12"/>
        <v>0</v>
      </c>
      <c r="F18" s="27">
        <f ca="1" t="shared" si="12"/>
        <v>0</v>
      </c>
      <c r="G18" s="12">
        <f ca="1" t="shared" si="12"/>
        <v>0</v>
      </c>
      <c r="H18" s="27">
        <f ca="1" t="shared" si="12"/>
        <v>16</v>
      </c>
      <c r="I18" s="12">
        <f ca="1" t="shared" si="12"/>
        <v>207.500074</v>
      </c>
      <c r="J18" s="27">
        <f ca="1" t="shared" si="12"/>
        <v>3</v>
      </c>
      <c r="K18" s="12">
        <f ca="1" t="shared" si="12"/>
        <v>193.66672666666665</v>
      </c>
      <c r="L18" s="27">
        <f ca="1" t="shared" si="13"/>
      </c>
      <c r="M18" s="12">
        <f ca="1" t="shared" si="13"/>
      </c>
      <c r="N18" s="27">
        <f ca="1" t="shared" si="13"/>
      </c>
      <c r="O18" s="12">
        <f ca="1" t="shared" si="13"/>
      </c>
      <c r="P18" s="27">
        <f ca="1" t="shared" si="13"/>
      </c>
      <c r="Q18" s="12">
        <f ca="1" t="shared" si="13"/>
      </c>
      <c r="R18" s="27">
        <f ca="1" t="shared" si="13"/>
        <v>19.000200583400332</v>
      </c>
      <c r="S18" s="12">
        <f ca="1" t="shared" si="13"/>
        <v>200.58340033333332</v>
      </c>
      <c r="T18" s="27">
        <f ca="1" t="shared" si="13"/>
        <v>12</v>
      </c>
      <c r="W18" s="7">
        <f t="shared" si="9"/>
        <v>16</v>
      </c>
      <c r="X18" s="7"/>
      <c r="Y18" s="7"/>
      <c r="Z18" s="27"/>
      <c r="AA18" s="12"/>
      <c r="AB18" s="27"/>
      <c r="AC18" s="12"/>
      <c r="AD18" s="27"/>
      <c r="AE18" s="12"/>
      <c r="AF18" s="27"/>
      <c r="AG18" s="12"/>
      <c r="AH18" s="27"/>
      <c r="AI18" s="12"/>
      <c r="AJ18" s="27"/>
      <c r="AK18" s="12"/>
      <c r="AL18" s="27"/>
      <c r="AM18" s="12"/>
      <c r="AN18" s="27"/>
      <c r="AO18" s="12"/>
      <c r="AP18" s="7"/>
      <c r="AS18" s="7">
        <f t="shared" si="10"/>
        <v>16</v>
      </c>
      <c r="AT18" s="7"/>
      <c r="AU18" s="7"/>
      <c r="AV18" s="27"/>
      <c r="AW18" s="7"/>
      <c r="AX18" s="27"/>
      <c r="AY18" s="7"/>
      <c r="AZ18" s="27"/>
      <c r="BA18" s="7"/>
      <c r="BB18" s="7"/>
      <c r="BC18" s="7"/>
      <c r="BD18" s="7"/>
      <c r="BE18" s="7"/>
      <c r="BF18" s="7"/>
      <c r="BG18" s="7"/>
      <c r="BH18" s="7"/>
      <c r="BI18" s="7"/>
      <c r="BJ18" s="27"/>
      <c r="BK18" s="12"/>
      <c r="BL18" s="7"/>
      <c r="BO18" s="41">
        <f t="shared" si="11"/>
        <v>16</v>
      </c>
      <c r="BP18" s="41" t="str">
        <f ca="1" t="shared" si="7"/>
        <v>Стоян Димитров</v>
      </c>
      <c r="BQ18" s="41" t="str">
        <f ca="1" t="shared" si="7"/>
        <v>Мега</v>
      </c>
      <c r="BR18" s="30">
        <f ca="1" t="shared" si="7"/>
        <v>0</v>
      </c>
      <c r="BS18" s="42">
        <f ca="1" t="shared" si="7"/>
        <v>67.66666666666667</v>
      </c>
      <c r="BT18" s="30">
        <f ca="1" t="shared" si="7"/>
        <v>0</v>
      </c>
      <c r="BU18" s="42">
        <f ca="1" t="shared" si="7"/>
        <v>0</v>
      </c>
      <c r="BV18" s="30">
        <f ca="1" t="shared" si="7"/>
        <v>0</v>
      </c>
      <c r="BW18" s="42">
        <f ca="1" t="shared" si="7"/>
        <v>0</v>
      </c>
      <c r="BX18" s="41">
        <f ca="1" t="shared" si="7"/>
        <v>0</v>
      </c>
      <c r="BY18" s="42">
        <f ca="1" t="shared" si="7"/>
        <v>0</v>
      </c>
      <c r="BZ18" s="41">
        <f ca="1" t="shared" si="7"/>
      </c>
      <c r="CA18" s="41">
        <f ca="1" t="shared" si="7"/>
      </c>
      <c r="CB18" s="41">
        <f ca="1" t="shared" si="7"/>
      </c>
      <c r="CC18" s="41">
        <f ca="1" t="shared" si="7"/>
      </c>
      <c r="CD18" s="41">
        <f ca="1" t="shared" si="7"/>
      </c>
      <c r="CE18" s="41">
        <f ca="1" t="shared" si="7"/>
      </c>
      <c r="CF18" s="30">
        <f aca="true" ca="1" t="shared" si="15" ref="CF18:CH32">OFFSET(CF$69,MATCH($BO18,$CI$69:$CI$98,0)-1,0)</f>
        <v>1.8999999999999998E-05</v>
      </c>
      <c r="CG18" s="42">
        <f ca="1" t="shared" si="15"/>
        <v>67.66666666666667</v>
      </c>
      <c r="CH18" s="41">
        <f ca="1" t="shared" si="15"/>
        <v>3</v>
      </c>
    </row>
    <row r="19" spans="1:86" ht="14.25">
      <c r="A19" s="7">
        <f t="shared" si="8"/>
        <v>17</v>
      </c>
      <c r="B19" s="7" t="str">
        <f ca="1" t="shared" si="12"/>
        <v>Александър Лефтеров</v>
      </c>
      <c r="C19" s="7" t="str">
        <f ca="1" t="shared" si="12"/>
        <v>АТИА</v>
      </c>
      <c r="D19" s="27">
        <f ca="1" t="shared" si="12"/>
        <v>0</v>
      </c>
      <c r="E19" s="12">
        <f ca="1" t="shared" si="12"/>
        <v>0</v>
      </c>
      <c r="F19" s="27">
        <f ca="1" t="shared" si="12"/>
        <v>2</v>
      </c>
      <c r="G19" s="12">
        <f ca="1" t="shared" si="12"/>
        <v>177.000075</v>
      </c>
      <c r="H19" s="27">
        <f ca="1" t="shared" si="12"/>
        <v>5</v>
      </c>
      <c r="I19" s="12">
        <f ca="1" t="shared" si="12"/>
        <v>177.2</v>
      </c>
      <c r="J19" s="27">
        <f ca="1" t="shared" si="12"/>
        <v>10</v>
      </c>
      <c r="K19" s="12">
        <f ca="1" t="shared" si="12"/>
        <v>211.16672166666666</v>
      </c>
      <c r="L19" s="27">
        <f ca="1" t="shared" si="13"/>
      </c>
      <c r="M19" s="12">
        <f ca="1" t="shared" si="13"/>
      </c>
      <c r="N19" s="27">
        <f ca="1" t="shared" si="13"/>
      </c>
      <c r="O19" s="12">
        <f ca="1" t="shared" si="13"/>
      </c>
      <c r="P19" s="27">
        <f ca="1" t="shared" si="13"/>
      </c>
      <c r="Q19" s="12">
        <f ca="1" t="shared" si="13"/>
      </c>
      <c r="R19" s="27">
        <f ca="1" t="shared" si="13"/>
        <v>17.000188455598888</v>
      </c>
      <c r="S19" s="12">
        <f ca="1" t="shared" si="13"/>
        <v>188.4555988888889</v>
      </c>
      <c r="T19" s="27">
        <f ca="1" t="shared" si="13"/>
        <v>18</v>
      </c>
      <c r="W19" s="7">
        <f t="shared" si="9"/>
        <v>17</v>
      </c>
      <c r="X19" s="7"/>
      <c r="Y19" s="7"/>
      <c r="Z19" s="27"/>
      <c r="AA19" s="12"/>
      <c r="AB19" s="27"/>
      <c r="AC19" s="12"/>
      <c r="AD19" s="27"/>
      <c r="AE19" s="12"/>
      <c r="AF19" s="27"/>
      <c r="AG19" s="12"/>
      <c r="AH19" s="27"/>
      <c r="AI19" s="12"/>
      <c r="AJ19" s="27"/>
      <c r="AK19" s="12"/>
      <c r="AL19" s="27"/>
      <c r="AM19" s="12"/>
      <c r="AN19" s="27"/>
      <c r="AO19" s="12"/>
      <c r="AP19" s="7"/>
      <c r="AS19" s="7">
        <f t="shared" si="10"/>
        <v>17</v>
      </c>
      <c r="AT19" s="7"/>
      <c r="AU19" s="7"/>
      <c r="AV19" s="27"/>
      <c r="AW19" s="7"/>
      <c r="AX19" s="27"/>
      <c r="AY19" s="7"/>
      <c r="AZ19" s="27"/>
      <c r="BA19" s="7"/>
      <c r="BB19" s="7"/>
      <c r="BC19" s="7"/>
      <c r="BD19" s="7"/>
      <c r="BE19" s="7"/>
      <c r="BF19" s="7"/>
      <c r="BG19" s="7"/>
      <c r="BH19" s="7"/>
      <c r="BI19" s="7"/>
      <c r="BJ19" s="27"/>
      <c r="BK19" s="12"/>
      <c r="BL19" s="7"/>
      <c r="BO19" s="41">
        <f t="shared" si="11"/>
        <v>17</v>
      </c>
      <c r="BP19" s="41" t="str">
        <f ca="1" t="shared" si="7"/>
        <v>Ива Иванова</v>
      </c>
      <c r="BQ19" s="41" t="str">
        <f ca="1" t="shared" si="7"/>
        <v>Академик</v>
      </c>
      <c r="BR19" s="30">
        <f ca="1" t="shared" si="7"/>
        <v>0</v>
      </c>
      <c r="BS19" s="42">
        <f ca="1" t="shared" si="7"/>
        <v>65.66666666666667</v>
      </c>
      <c r="BT19" s="30">
        <f ca="1" t="shared" si="7"/>
        <v>0</v>
      </c>
      <c r="BU19" s="42">
        <f ca="1" t="shared" si="7"/>
        <v>0</v>
      </c>
      <c r="BV19" s="30">
        <f ca="1" t="shared" si="7"/>
        <v>0</v>
      </c>
      <c r="BW19" s="42">
        <f ca="1" t="shared" si="7"/>
        <v>0</v>
      </c>
      <c r="BX19" s="41">
        <f ca="1" t="shared" si="7"/>
        <v>0</v>
      </c>
      <c r="BY19" s="42">
        <f ca="1" t="shared" si="7"/>
        <v>0</v>
      </c>
      <c r="BZ19" s="41">
        <f ca="1" t="shared" si="7"/>
      </c>
      <c r="CA19" s="41">
        <f ca="1" t="shared" si="7"/>
      </c>
      <c r="CB19" s="41">
        <f ca="1" t="shared" si="7"/>
      </c>
      <c r="CC19" s="41">
        <f ca="1" t="shared" si="7"/>
      </c>
      <c r="CD19" s="41">
        <f ca="1" t="shared" si="7"/>
      </c>
      <c r="CE19" s="41">
        <f ca="1" t="shared" si="7"/>
      </c>
      <c r="CF19" s="30">
        <f ca="1" t="shared" si="15"/>
        <v>1.8E-05</v>
      </c>
      <c r="CG19" s="42">
        <f ca="1" t="shared" si="15"/>
        <v>65.66666666666667</v>
      </c>
      <c r="CH19" s="41">
        <f ca="1" t="shared" si="15"/>
        <v>3</v>
      </c>
    </row>
    <row r="20" spans="1:86" ht="14.25">
      <c r="A20" s="7">
        <f t="shared" si="8"/>
        <v>18</v>
      </c>
      <c r="B20" s="7" t="str">
        <f ca="1" t="shared" si="12"/>
        <v>Бранислав Сергиевски</v>
      </c>
      <c r="C20" s="7" t="str">
        <f ca="1" t="shared" si="12"/>
        <v>Магьосници</v>
      </c>
      <c r="D20" s="27">
        <f ca="1" t="shared" si="12"/>
        <v>17</v>
      </c>
      <c r="E20" s="12">
        <f ca="1" t="shared" si="12"/>
        <v>202.500009</v>
      </c>
      <c r="F20" s="27">
        <f ca="1" t="shared" si="12"/>
        <v>0</v>
      </c>
      <c r="G20" s="12">
        <f ca="1" t="shared" si="12"/>
        <v>178.66673966666664</v>
      </c>
      <c r="H20" s="27">
        <f ca="1" t="shared" si="12"/>
        <v>0</v>
      </c>
      <c r="I20" s="12">
        <f ca="1" t="shared" si="12"/>
        <v>173.66673166666666</v>
      </c>
      <c r="J20" s="27">
        <f ca="1" t="shared" si="12"/>
        <v>0</v>
      </c>
      <c r="K20" s="12">
        <f ca="1" t="shared" si="12"/>
        <v>0</v>
      </c>
      <c r="L20" s="27">
        <f ca="1" t="shared" si="13"/>
      </c>
      <c r="M20" s="12">
        <f ca="1" t="shared" si="13"/>
      </c>
      <c r="N20" s="27">
        <f ca="1" t="shared" si="13"/>
      </c>
      <c r="O20" s="12">
        <f ca="1" t="shared" si="13"/>
      </c>
      <c r="P20" s="27">
        <f ca="1" t="shared" si="13"/>
      </c>
      <c r="Q20" s="12">
        <f ca="1" t="shared" si="13"/>
      </c>
      <c r="R20" s="27">
        <f ca="1" t="shared" si="13"/>
        <v>17.000184944493444</v>
      </c>
      <c r="S20" s="12">
        <f ca="1" t="shared" si="13"/>
        <v>184.94449344444445</v>
      </c>
      <c r="T20" s="27">
        <f ca="1" t="shared" si="13"/>
        <v>18</v>
      </c>
      <c r="W20" s="7">
        <f t="shared" si="9"/>
        <v>18</v>
      </c>
      <c r="X20" s="7"/>
      <c r="Y20" s="7"/>
      <c r="Z20" s="27"/>
      <c r="AA20" s="12"/>
      <c r="AB20" s="27"/>
      <c r="AC20" s="12"/>
      <c r="AD20" s="27"/>
      <c r="AE20" s="12"/>
      <c r="AF20" s="27"/>
      <c r="AG20" s="12"/>
      <c r="AH20" s="27"/>
      <c r="AI20" s="12"/>
      <c r="AJ20" s="27"/>
      <c r="AK20" s="12"/>
      <c r="AL20" s="27"/>
      <c r="AM20" s="12"/>
      <c r="AN20" s="27"/>
      <c r="AO20" s="12"/>
      <c r="AP20" s="7"/>
      <c r="AS20" s="7">
        <f t="shared" si="10"/>
        <v>18</v>
      </c>
      <c r="AT20" s="7"/>
      <c r="AU20" s="7"/>
      <c r="AV20" s="27"/>
      <c r="AW20" s="7"/>
      <c r="AX20" s="27"/>
      <c r="AY20" s="7"/>
      <c r="AZ20" s="27"/>
      <c r="BA20" s="7"/>
      <c r="BB20" s="7"/>
      <c r="BC20" s="7"/>
      <c r="BD20" s="7"/>
      <c r="BE20" s="7"/>
      <c r="BF20" s="7"/>
      <c r="BG20" s="7"/>
      <c r="BH20" s="7"/>
      <c r="BI20" s="7"/>
      <c r="BJ20" s="27"/>
      <c r="BK20" s="12"/>
      <c r="BL20" s="7"/>
      <c r="BO20" s="41">
        <f t="shared" si="11"/>
        <v>18</v>
      </c>
      <c r="BP20" s="41" t="str">
        <f ca="1" t="shared" si="7"/>
        <v>Виктор Христов</v>
      </c>
      <c r="BQ20" s="41" t="str">
        <f ca="1" t="shared" si="7"/>
        <v>Спорт Екстрим</v>
      </c>
      <c r="BR20" s="30">
        <f ca="1" t="shared" si="7"/>
        <v>0</v>
      </c>
      <c r="BS20" s="42">
        <f ca="1" t="shared" si="7"/>
        <v>0</v>
      </c>
      <c r="BT20" s="30">
        <f ca="1" t="shared" si="7"/>
        <v>0</v>
      </c>
      <c r="BU20" s="42">
        <f ca="1" t="shared" si="7"/>
        <v>0</v>
      </c>
      <c r="BV20" s="30">
        <f ca="1" t="shared" si="7"/>
        <v>0</v>
      </c>
      <c r="BW20" s="42">
        <f ca="1" t="shared" si="7"/>
        <v>86.33335033333333</v>
      </c>
      <c r="BX20" s="41">
        <f ca="1" t="shared" si="7"/>
        <v>0</v>
      </c>
      <c r="BY20" s="42">
        <f ca="1" t="shared" si="7"/>
        <v>0</v>
      </c>
      <c r="BZ20" s="41">
        <f ca="1" t="shared" si="7"/>
      </c>
      <c r="CA20" s="41">
        <f ca="1" t="shared" si="7"/>
      </c>
      <c r="CB20" s="41">
        <f ca="1" t="shared" si="7"/>
      </c>
      <c r="CC20" s="41">
        <f ca="1" t="shared" si="7"/>
      </c>
      <c r="CD20" s="41">
        <f ca="1" t="shared" si="7"/>
      </c>
      <c r="CE20" s="41">
        <f ca="1" t="shared" si="7"/>
      </c>
      <c r="CF20" s="30">
        <f ca="1" t="shared" si="15"/>
        <v>1.6E-05</v>
      </c>
      <c r="CG20" s="42">
        <f ca="1" t="shared" si="15"/>
        <v>86.33335033333333</v>
      </c>
      <c r="CH20" s="41">
        <f ca="1" t="shared" si="15"/>
        <v>3</v>
      </c>
    </row>
    <row r="21" spans="1:86" ht="14.25">
      <c r="A21" s="7">
        <f t="shared" si="8"/>
        <v>19</v>
      </c>
      <c r="B21" s="7" t="str">
        <f ca="1" t="shared" si="12"/>
        <v>Захари Стайков</v>
      </c>
      <c r="C21" s="7" t="str">
        <f ca="1" t="shared" si="12"/>
        <v>Мега</v>
      </c>
      <c r="D21" s="27">
        <f ca="1" t="shared" si="12"/>
        <v>14</v>
      </c>
      <c r="E21" s="12">
        <f ca="1" t="shared" si="12"/>
        <v>228.66667266666667</v>
      </c>
      <c r="F21" s="27">
        <f ca="1" t="shared" si="12"/>
        <v>0</v>
      </c>
      <c r="G21" s="12">
        <f ca="1" t="shared" si="12"/>
        <v>161.16672866666667</v>
      </c>
      <c r="H21" s="27">
        <f ca="1" t="shared" si="12"/>
        <v>2</v>
      </c>
      <c r="I21" s="12">
        <f ca="1" t="shared" si="12"/>
        <v>184.16672466666665</v>
      </c>
      <c r="J21" s="27">
        <f ca="1" t="shared" si="12"/>
        <v>0</v>
      </c>
      <c r="K21" s="12">
        <f ca="1" t="shared" si="12"/>
        <v>0</v>
      </c>
      <c r="L21" s="27">
        <f ca="1" t="shared" si="13"/>
      </c>
      <c r="M21" s="12">
        <f ca="1" t="shared" si="13"/>
      </c>
      <c r="N21" s="27">
        <f ca="1" t="shared" si="13"/>
      </c>
      <c r="O21" s="12">
        <f ca="1" t="shared" si="13"/>
      </c>
      <c r="P21" s="27">
        <f ca="1" t="shared" si="13"/>
      </c>
      <c r="Q21" s="12">
        <f ca="1" t="shared" si="13"/>
      </c>
      <c r="R21" s="27">
        <f ca="1" t="shared" si="13"/>
        <v>16.000191333375334</v>
      </c>
      <c r="S21" s="12">
        <f ca="1" t="shared" si="13"/>
        <v>191.3333753333333</v>
      </c>
      <c r="T21" s="27">
        <f ca="1" t="shared" si="13"/>
        <v>18</v>
      </c>
      <c r="W21" s="7">
        <f t="shared" si="9"/>
        <v>19</v>
      </c>
      <c r="X21" s="7"/>
      <c r="Y21" s="7"/>
      <c r="Z21" s="27"/>
      <c r="AA21" s="12"/>
      <c r="AB21" s="27"/>
      <c r="AC21" s="12"/>
      <c r="AD21" s="27"/>
      <c r="AE21" s="12"/>
      <c r="AF21" s="27"/>
      <c r="AG21" s="12"/>
      <c r="AH21" s="27"/>
      <c r="AI21" s="12"/>
      <c r="AJ21" s="27"/>
      <c r="AK21" s="12"/>
      <c r="AL21" s="27"/>
      <c r="AM21" s="12"/>
      <c r="AN21" s="27"/>
      <c r="AO21" s="12"/>
      <c r="AP21" s="7"/>
      <c r="AS21" s="7">
        <f t="shared" si="10"/>
        <v>19</v>
      </c>
      <c r="AT21" s="7"/>
      <c r="AU21" s="7"/>
      <c r="AV21" s="27"/>
      <c r="AW21" s="7"/>
      <c r="AX21" s="27"/>
      <c r="AY21" s="7"/>
      <c r="AZ21" s="27"/>
      <c r="BA21" s="7"/>
      <c r="BB21" s="7"/>
      <c r="BC21" s="7"/>
      <c r="BD21" s="7"/>
      <c r="BE21" s="7"/>
      <c r="BF21" s="7"/>
      <c r="BG21" s="7"/>
      <c r="BH21" s="7"/>
      <c r="BI21" s="7"/>
      <c r="BJ21" s="27"/>
      <c r="BK21" s="12"/>
      <c r="BL21" s="7"/>
      <c r="BO21" s="41">
        <f t="shared" si="11"/>
        <v>19</v>
      </c>
      <c r="BP21" s="41" t="str">
        <f ca="1" t="shared" si="7"/>
        <v>Грегари Иванов</v>
      </c>
      <c r="BQ21" s="41" t="str">
        <f ca="1" t="shared" si="7"/>
        <v>Спорт Екстрим</v>
      </c>
      <c r="BR21" s="41">
        <f ca="1" t="shared" si="7"/>
        <v>0</v>
      </c>
      <c r="BS21" s="41">
        <f ca="1" t="shared" si="7"/>
        <v>0</v>
      </c>
      <c r="BT21" s="41">
        <f ca="1" t="shared" si="7"/>
        <v>0</v>
      </c>
      <c r="BU21" s="41">
        <f ca="1" t="shared" si="7"/>
        <v>0</v>
      </c>
      <c r="BV21" s="41">
        <f ca="1" t="shared" si="7"/>
        <v>0</v>
      </c>
      <c r="BW21" s="41">
        <f ca="1" t="shared" si="7"/>
        <v>86.000018</v>
      </c>
      <c r="BX21" s="41">
        <f ca="1" t="shared" si="7"/>
        <v>0</v>
      </c>
      <c r="BY21" s="42">
        <f ca="1" t="shared" si="7"/>
        <v>106.33334233333333</v>
      </c>
      <c r="BZ21" s="41">
        <f ca="1" t="shared" si="7"/>
      </c>
      <c r="CA21" s="41">
        <f ca="1" t="shared" si="7"/>
      </c>
      <c r="CB21" s="41">
        <f ca="1" t="shared" si="7"/>
      </c>
      <c r="CC21" s="41">
        <f ca="1" t="shared" si="7"/>
      </c>
      <c r="CD21" s="41">
        <f ca="1" t="shared" si="7"/>
      </c>
      <c r="CE21" s="41">
        <f ca="1" t="shared" si="7"/>
      </c>
      <c r="CF21" s="41">
        <f ca="1" t="shared" si="15"/>
        <v>1.4999999999999999E-05</v>
      </c>
      <c r="CG21" s="41">
        <f ca="1" t="shared" si="15"/>
        <v>96.16668016666667</v>
      </c>
      <c r="CH21" s="41">
        <f ca="1" t="shared" si="15"/>
        <v>6</v>
      </c>
    </row>
    <row r="22" spans="1:86" ht="14.25">
      <c r="A22" s="7">
        <f t="shared" si="8"/>
        <v>20</v>
      </c>
      <c r="B22" s="7" t="str">
        <f ca="1" t="shared" si="12"/>
        <v>Мартин Васев</v>
      </c>
      <c r="C22" s="7" t="str">
        <f ca="1" t="shared" si="12"/>
        <v>Магьосници</v>
      </c>
      <c r="D22" s="27">
        <f ca="1" t="shared" si="12"/>
        <v>7</v>
      </c>
      <c r="E22" s="12">
        <f ca="1" t="shared" si="12"/>
        <v>195.66668466666667</v>
      </c>
      <c r="F22" s="27">
        <f ca="1" t="shared" si="12"/>
        <v>9</v>
      </c>
      <c r="G22" s="12">
        <f ca="1" t="shared" si="12"/>
        <v>196.66672366666666</v>
      </c>
      <c r="H22" s="27">
        <f ca="1" t="shared" si="12"/>
        <v>0</v>
      </c>
      <c r="I22" s="12">
        <f ca="1" t="shared" si="12"/>
        <v>182.83337333333336</v>
      </c>
      <c r="J22" s="27">
        <f ca="1" t="shared" si="12"/>
        <v>0</v>
      </c>
      <c r="K22" s="12">
        <f ca="1" t="shared" si="12"/>
        <v>185.16671366666665</v>
      </c>
      <c r="L22" s="27">
        <f ca="1" t="shared" si="13"/>
      </c>
      <c r="M22" s="12">
        <f ca="1" t="shared" si="13"/>
      </c>
      <c r="N22" s="27">
        <f ca="1" t="shared" si="13"/>
      </c>
      <c r="O22" s="12">
        <f ca="1" t="shared" si="13"/>
      </c>
      <c r="P22" s="27">
        <f ca="1" t="shared" si="13"/>
      </c>
      <c r="Q22" s="12">
        <f ca="1" t="shared" si="13"/>
      </c>
      <c r="R22" s="27">
        <f ca="1" t="shared" si="13"/>
        <v>16.000190083373834</v>
      </c>
      <c r="S22" s="12">
        <f ca="1" t="shared" si="13"/>
        <v>190.08337383333333</v>
      </c>
      <c r="T22" s="27">
        <f ca="1" t="shared" si="13"/>
        <v>24</v>
      </c>
      <c r="W22" s="7">
        <f t="shared" si="9"/>
        <v>20</v>
      </c>
      <c r="X22" s="7"/>
      <c r="Y22" s="7"/>
      <c r="Z22" s="27"/>
      <c r="AA22" s="12"/>
      <c r="AB22" s="27"/>
      <c r="AC22" s="12"/>
      <c r="AD22" s="27"/>
      <c r="AE22" s="12"/>
      <c r="AF22" s="27"/>
      <c r="AG22" s="12"/>
      <c r="AH22" s="27"/>
      <c r="AI22" s="12"/>
      <c r="AJ22" s="27"/>
      <c r="AK22" s="12"/>
      <c r="AL22" s="27"/>
      <c r="AM22" s="12"/>
      <c r="AN22" s="27"/>
      <c r="AO22" s="12"/>
      <c r="AP22" s="7"/>
      <c r="AS22" s="7">
        <f t="shared" si="10"/>
        <v>20</v>
      </c>
      <c r="AT22" s="7"/>
      <c r="AU22" s="7"/>
      <c r="AV22" s="27"/>
      <c r="AW22" s="7"/>
      <c r="AX22" s="27"/>
      <c r="AY22" s="7"/>
      <c r="AZ22" s="27"/>
      <c r="BA22" s="7"/>
      <c r="BB22" s="7"/>
      <c r="BC22" s="7"/>
      <c r="BD22" s="7"/>
      <c r="BE22" s="7"/>
      <c r="BF22" s="7"/>
      <c r="BG22" s="7"/>
      <c r="BH22" s="7"/>
      <c r="BI22" s="7"/>
      <c r="BJ22" s="27"/>
      <c r="BK22" s="12"/>
      <c r="BL22" s="7"/>
      <c r="BO22" s="41">
        <f t="shared" si="11"/>
        <v>20</v>
      </c>
      <c r="BP22" s="41" t="str">
        <f ca="1" t="shared" si="7"/>
        <v>Димитър Маринов</v>
      </c>
      <c r="BQ22" s="41" t="str">
        <f ca="1" t="shared" si="7"/>
        <v>Спорт Екстрим</v>
      </c>
      <c r="BR22" s="41">
        <f ca="1" t="shared" si="7"/>
        <v>0</v>
      </c>
      <c r="BS22" s="41">
        <f ca="1" t="shared" si="7"/>
        <v>0</v>
      </c>
      <c r="BT22" s="41">
        <f ca="1" t="shared" si="7"/>
        <v>0</v>
      </c>
      <c r="BU22" s="41">
        <f ca="1" t="shared" si="7"/>
        <v>0</v>
      </c>
      <c r="BV22" s="41">
        <f ca="1" t="shared" si="7"/>
        <v>0</v>
      </c>
      <c r="BW22" s="41">
        <f ca="1" t="shared" si="7"/>
        <v>62.000019</v>
      </c>
      <c r="BX22" s="41">
        <f ca="1" t="shared" si="7"/>
        <v>0</v>
      </c>
      <c r="BY22" s="42">
        <f ca="1" t="shared" si="7"/>
        <v>0</v>
      </c>
      <c r="BZ22" s="41">
        <f ca="1" t="shared" si="7"/>
      </c>
      <c r="CA22" s="41">
        <f ca="1" t="shared" si="7"/>
      </c>
      <c r="CB22" s="41">
        <f ca="1" t="shared" si="7"/>
      </c>
      <c r="CC22" s="41">
        <f ca="1" t="shared" si="7"/>
      </c>
      <c r="CD22" s="41">
        <f ca="1" t="shared" si="7"/>
      </c>
      <c r="CE22" s="41">
        <f ca="1" t="shared" si="7"/>
      </c>
      <c r="CF22" s="41">
        <f ca="1" t="shared" si="15"/>
        <v>1.4E-05</v>
      </c>
      <c r="CG22" s="41">
        <f ca="1" t="shared" si="15"/>
        <v>62.000019</v>
      </c>
      <c r="CH22" s="41">
        <f ca="1" t="shared" si="15"/>
        <v>3</v>
      </c>
    </row>
    <row r="23" spans="1:86" ht="14.25">
      <c r="A23" s="7">
        <f t="shared" si="8"/>
        <v>21</v>
      </c>
      <c r="B23" s="7" t="str">
        <f aca="true" ca="1" t="shared" si="16" ref="B23:K32">OFFSET(B$69,MATCH($A23,$U$69:$U$128,0)-1,0)</f>
        <v>Антонис Бекас</v>
      </c>
      <c r="C23" s="7" t="str">
        <f ca="1" t="shared" si="16"/>
        <v>Мега</v>
      </c>
      <c r="D23" s="27">
        <f ca="1" t="shared" si="16"/>
        <v>1</v>
      </c>
      <c r="E23" s="12">
        <f ca="1" t="shared" si="16"/>
        <v>182.16669366666665</v>
      </c>
      <c r="F23" s="27">
        <f ca="1" t="shared" si="16"/>
        <v>0</v>
      </c>
      <c r="G23" s="12">
        <f ca="1" t="shared" si="16"/>
        <v>187.500078</v>
      </c>
      <c r="H23" s="27">
        <f ca="1" t="shared" si="16"/>
        <v>0</v>
      </c>
      <c r="I23" s="12">
        <f ca="1" t="shared" si="16"/>
        <v>167.16674466666666</v>
      </c>
      <c r="J23" s="27">
        <f ca="1" t="shared" si="16"/>
        <v>8</v>
      </c>
      <c r="K23" s="12">
        <f ca="1" t="shared" si="16"/>
        <v>194.500065</v>
      </c>
      <c r="L23" s="27">
        <f aca="true" ca="1" t="shared" si="17" ref="L23:T32">OFFSET(L$69,MATCH($A23,$U$69:$U$128,0)-1,0)</f>
      </c>
      <c r="M23" s="12">
        <f ca="1" t="shared" si="17"/>
      </c>
      <c r="N23" s="27">
        <f ca="1" t="shared" si="17"/>
      </c>
      <c r="O23" s="12">
        <f ca="1" t="shared" si="17"/>
      </c>
      <c r="P23" s="27">
        <f ca="1" t="shared" si="17"/>
      </c>
      <c r="Q23" s="12">
        <f ca="1" t="shared" si="17"/>
      </c>
      <c r="R23" s="27">
        <f ca="1" t="shared" si="17"/>
        <v>9.000182833395334</v>
      </c>
      <c r="S23" s="12">
        <f ca="1" t="shared" si="17"/>
        <v>182.83339533333333</v>
      </c>
      <c r="T23" s="27">
        <f ca="1" t="shared" si="17"/>
        <v>24</v>
      </c>
      <c r="BO23" s="41">
        <f t="shared" si="11"/>
        <v>21</v>
      </c>
      <c r="BP23" s="41" t="str">
        <f ca="1" t="shared" si="7"/>
        <v>Лора Механджийска </v>
      </c>
      <c r="BQ23" s="41" t="str">
        <f ca="1" t="shared" si="7"/>
        <v>Академик</v>
      </c>
      <c r="BR23" s="41">
        <f ca="1" t="shared" si="7"/>
        <v>0</v>
      </c>
      <c r="BS23" s="41">
        <f ca="1" t="shared" si="7"/>
        <v>0</v>
      </c>
      <c r="BT23" s="41">
        <f ca="1" t="shared" si="7"/>
        <v>0</v>
      </c>
      <c r="BU23" s="41">
        <f ca="1" t="shared" si="7"/>
        <v>0</v>
      </c>
      <c r="BV23" s="41">
        <f ca="1" t="shared" si="7"/>
        <v>0</v>
      </c>
      <c r="BW23" s="41">
        <f ca="1" t="shared" si="7"/>
        <v>0</v>
      </c>
      <c r="BX23" s="41">
        <f ca="1" t="shared" si="7"/>
        <v>0</v>
      </c>
      <c r="BY23" s="42">
        <f ca="1" t="shared" si="7"/>
        <v>95.000005</v>
      </c>
      <c r="BZ23" s="41">
        <f ca="1" t="shared" si="7"/>
      </c>
      <c r="CA23" s="41">
        <f ca="1" t="shared" si="7"/>
      </c>
      <c r="CB23" s="41">
        <f ca="1" t="shared" si="7"/>
      </c>
      <c r="CC23" s="41">
        <f ca="1" t="shared" si="7"/>
      </c>
      <c r="CD23" s="41">
        <f ca="1" t="shared" si="7"/>
      </c>
      <c r="CE23" s="41">
        <f ca="1" t="shared" si="7"/>
      </c>
      <c r="CF23" s="41">
        <f ca="1" t="shared" si="15"/>
        <v>1.3E-05</v>
      </c>
      <c r="CG23" s="41">
        <f ca="1" t="shared" si="15"/>
        <v>95.000005</v>
      </c>
      <c r="CH23" s="41">
        <f ca="1" t="shared" si="15"/>
        <v>3</v>
      </c>
    </row>
    <row r="24" spans="1:86" ht="14.25">
      <c r="A24" s="7">
        <f t="shared" si="8"/>
        <v>22</v>
      </c>
      <c r="B24" s="7" t="str">
        <f ca="1" t="shared" si="16"/>
        <v>Любомир Кючуков</v>
      </c>
      <c r="C24" s="7" t="str">
        <f ca="1" t="shared" si="16"/>
        <v>Академик</v>
      </c>
      <c r="D24" s="27">
        <f ca="1" t="shared" si="16"/>
        <v>0</v>
      </c>
      <c r="E24" s="12">
        <f ca="1" t="shared" si="16"/>
        <v>174.33335333333335</v>
      </c>
      <c r="F24" s="27">
        <f ca="1" t="shared" si="16"/>
        <v>6</v>
      </c>
      <c r="G24" s="12">
        <f ca="1" t="shared" si="16"/>
        <v>193.83339133333334</v>
      </c>
      <c r="H24" s="27">
        <f ca="1" t="shared" si="16"/>
        <v>3</v>
      </c>
      <c r="I24" s="12">
        <f ca="1" t="shared" si="16"/>
        <v>187.500042</v>
      </c>
      <c r="J24" s="27">
        <f ca="1" t="shared" si="16"/>
        <v>0</v>
      </c>
      <c r="K24" s="12">
        <f ca="1" t="shared" si="16"/>
        <v>174.66672366666666</v>
      </c>
      <c r="L24" s="27">
        <f ca="1" t="shared" si="17"/>
      </c>
      <c r="M24" s="12">
        <f ca="1" t="shared" si="17"/>
      </c>
      <c r="N24" s="27">
        <f ca="1" t="shared" si="17"/>
      </c>
      <c r="O24" s="12">
        <f ca="1" t="shared" si="17"/>
      </c>
      <c r="P24" s="27">
        <f ca="1" t="shared" si="17"/>
      </c>
      <c r="Q24" s="12">
        <f ca="1" t="shared" si="17"/>
      </c>
      <c r="R24" s="27">
        <f ca="1" t="shared" si="17"/>
        <v>9.000182583377583</v>
      </c>
      <c r="S24" s="12">
        <f ca="1" t="shared" si="17"/>
        <v>182.58337758333334</v>
      </c>
      <c r="T24" s="27">
        <f ca="1" t="shared" si="17"/>
        <v>24</v>
      </c>
      <c r="BO24" s="41">
        <f t="shared" si="11"/>
        <v>22</v>
      </c>
      <c r="BP24" s="41" t="str">
        <f ca="1" t="shared" si="7"/>
        <v>Божидар Пеев</v>
      </c>
      <c r="BQ24" s="41" t="str">
        <f ca="1" t="shared" si="7"/>
        <v>Спорт Екстрим</v>
      </c>
      <c r="BR24" s="41">
        <f ca="1" t="shared" si="7"/>
        <v>0</v>
      </c>
      <c r="BS24" s="41">
        <f ca="1" t="shared" si="7"/>
        <v>0</v>
      </c>
      <c r="BT24" s="41">
        <f ca="1" t="shared" si="7"/>
        <v>0</v>
      </c>
      <c r="BU24" s="41">
        <f ca="1" t="shared" si="7"/>
        <v>0</v>
      </c>
      <c r="BV24" s="41">
        <f ca="1" t="shared" si="7"/>
        <v>0</v>
      </c>
      <c r="BW24" s="41">
        <f ca="1" t="shared" si="7"/>
        <v>0</v>
      </c>
      <c r="BX24" s="41">
        <f ca="1" t="shared" si="7"/>
        <v>0</v>
      </c>
      <c r="BY24" s="42">
        <f ca="1" t="shared" si="7"/>
        <v>107.66667666666667</v>
      </c>
      <c r="BZ24" s="41">
        <f ca="1" t="shared" si="7"/>
      </c>
      <c r="CA24" s="41">
        <f ca="1" t="shared" si="7"/>
      </c>
      <c r="CB24" s="41">
        <f ca="1" t="shared" si="7"/>
      </c>
      <c r="CC24" s="41">
        <f ca="1" t="shared" si="7"/>
      </c>
      <c r="CD24" s="41">
        <f ca="1" t="shared" si="7"/>
      </c>
      <c r="CE24" s="41">
        <f ca="1" t="shared" si="7"/>
      </c>
      <c r="CF24" s="41">
        <f ca="1" t="shared" si="15"/>
        <v>9E-06</v>
      </c>
      <c r="CG24" s="41">
        <f ca="1" t="shared" si="15"/>
        <v>0</v>
      </c>
      <c r="CH24" s="41">
        <f ca="1" t="shared" si="15"/>
        <v>3</v>
      </c>
    </row>
    <row r="25" spans="1:86" ht="14.25">
      <c r="A25" s="7">
        <f t="shared" si="8"/>
        <v>23</v>
      </c>
      <c r="B25" s="7" t="str">
        <f ca="1" t="shared" si="16"/>
        <v>Радослав Тенчев</v>
      </c>
      <c r="C25" s="7" t="str">
        <f ca="1" t="shared" si="16"/>
        <v>Магьосници</v>
      </c>
      <c r="D25" s="27">
        <f ca="1" t="shared" si="16"/>
        <v>0</v>
      </c>
      <c r="E25" s="12">
        <f ca="1" t="shared" si="16"/>
        <v>0</v>
      </c>
      <c r="F25" s="27">
        <f ca="1" t="shared" si="16"/>
        <v>0</v>
      </c>
      <c r="G25" s="12">
        <f ca="1" t="shared" si="16"/>
        <v>186.16671666666664</v>
      </c>
      <c r="H25" s="27">
        <f ca="1" t="shared" si="16"/>
        <v>8</v>
      </c>
      <c r="I25" s="12">
        <f ca="1" t="shared" si="16"/>
        <v>198.000053</v>
      </c>
      <c r="J25" s="27">
        <f ca="1" t="shared" si="16"/>
        <v>0</v>
      </c>
      <c r="K25" s="12">
        <f ca="1" t="shared" si="16"/>
        <v>173.66673066666667</v>
      </c>
      <c r="L25" s="27">
        <f ca="1" t="shared" si="17"/>
      </c>
      <c r="M25" s="12">
        <f ca="1" t="shared" si="17"/>
      </c>
      <c r="N25" s="27">
        <f ca="1" t="shared" si="17"/>
      </c>
      <c r="O25" s="12">
        <f ca="1" t="shared" si="17"/>
      </c>
      <c r="P25" s="27">
        <f ca="1" t="shared" si="17"/>
      </c>
      <c r="Q25" s="12">
        <f ca="1" t="shared" si="17"/>
      </c>
      <c r="R25" s="27">
        <f ca="1" t="shared" si="17"/>
        <v>8.00018594450011</v>
      </c>
      <c r="S25" s="12">
        <f ca="1" t="shared" si="17"/>
        <v>185.9445001111111</v>
      </c>
      <c r="T25" s="27">
        <f ca="1" t="shared" si="17"/>
        <v>18</v>
      </c>
      <c r="BO25" s="41">
        <f t="shared" si="11"/>
        <v>23</v>
      </c>
      <c r="BP25" s="41" t="str">
        <f ca="1" t="shared" si="7"/>
        <v>Сибила Кръстева</v>
      </c>
      <c r="BQ25" s="41" t="str">
        <f ca="1" t="shared" si="7"/>
        <v>Спорт Екстрим</v>
      </c>
      <c r="BR25" s="41">
        <f ca="1" t="shared" si="7"/>
        <v>0</v>
      </c>
      <c r="BS25" s="41">
        <f ca="1" t="shared" si="7"/>
        <v>0</v>
      </c>
      <c r="BT25" s="41">
        <f ca="1" t="shared" si="7"/>
        <v>0</v>
      </c>
      <c r="BU25" s="41">
        <f ca="1" t="shared" si="7"/>
        <v>0</v>
      </c>
      <c r="BV25" s="41">
        <f ca="1" t="shared" si="7"/>
        <v>0</v>
      </c>
      <c r="BW25" s="41">
        <f ca="1" t="shared" si="7"/>
        <v>0</v>
      </c>
      <c r="BX25" s="41">
        <f ca="1" t="shared" si="7"/>
        <v>0</v>
      </c>
      <c r="BY25" s="42">
        <f ca="1" t="shared" si="7"/>
        <v>104.66667466666667</v>
      </c>
      <c r="BZ25" s="41">
        <f ca="1" t="shared" si="7"/>
      </c>
      <c r="CA25" s="41">
        <f ca="1" t="shared" si="7"/>
      </c>
      <c r="CB25" s="41">
        <f ca="1" t="shared" si="7"/>
      </c>
      <c r="CC25" s="41">
        <f ca="1" t="shared" si="7"/>
      </c>
      <c r="CD25" s="41">
        <f ca="1" t="shared" si="7"/>
      </c>
      <c r="CE25" s="41">
        <f ca="1" t="shared" si="7"/>
      </c>
      <c r="CF25" s="41">
        <f ca="1" t="shared" si="15"/>
        <v>8E-06</v>
      </c>
      <c r="CG25" s="41">
        <f ca="1" t="shared" si="15"/>
        <v>0</v>
      </c>
      <c r="CH25" s="41">
        <f ca="1" t="shared" si="15"/>
        <v>3</v>
      </c>
    </row>
    <row r="26" spans="1:86" ht="14.25">
      <c r="A26" s="7">
        <f t="shared" si="8"/>
        <v>24</v>
      </c>
      <c r="B26" s="7" t="str">
        <f ca="1" t="shared" si="16"/>
        <v>Георги Божилов</v>
      </c>
      <c r="C26" s="7" t="str">
        <f ca="1" t="shared" si="16"/>
        <v>Ст.Мания</v>
      </c>
      <c r="D26" s="27">
        <f ca="1" t="shared" si="16"/>
        <v>0</v>
      </c>
      <c r="E26" s="12">
        <f ca="1" t="shared" si="16"/>
        <v>0</v>
      </c>
      <c r="F26" s="27">
        <f ca="1" t="shared" si="16"/>
        <v>8</v>
      </c>
      <c r="G26" s="12">
        <f ca="1" t="shared" si="16"/>
        <v>194.66670866666666</v>
      </c>
      <c r="H26" s="27">
        <f ca="1" t="shared" si="16"/>
        <v>0</v>
      </c>
      <c r="I26" s="12">
        <f ca="1" t="shared" si="16"/>
        <v>167.66674166666667</v>
      </c>
      <c r="J26" s="27">
        <f ca="1" t="shared" si="16"/>
        <v>0</v>
      </c>
      <c r="K26" s="12">
        <f ca="1" t="shared" si="16"/>
        <v>0</v>
      </c>
      <c r="L26" s="27">
        <f ca="1" t="shared" si="17"/>
      </c>
      <c r="M26" s="12">
        <f ca="1" t="shared" si="17"/>
      </c>
      <c r="N26" s="27">
        <f ca="1" t="shared" si="17"/>
      </c>
      <c r="O26" s="12">
        <f ca="1" t="shared" si="17"/>
      </c>
      <c r="P26" s="27">
        <f ca="1" t="shared" si="17"/>
      </c>
      <c r="Q26" s="12">
        <f ca="1" t="shared" si="17"/>
      </c>
      <c r="R26" s="27">
        <f ca="1" t="shared" si="17"/>
        <v>8.000181166725167</v>
      </c>
      <c r="S26" s="12">
        <f ca="1" t="shared" si="17"/>
        <v>181.16672516666665</v>
      </c>
      <c r="T26" s="27">
        <f ca="1" t="shared" si="17"/>
        <v>12</v>
      </c>
      <c r="BO26" s="41">
        <f t="shared" si="11"/>
        <v>24</v>
      </c>
      <c r="BP26" s="41" t="str">
        <f ca="1" t="shared" si="7"/>
        <v>Ивона Белева</v>
      </c>
      <c r="BQ26" s="41" t="str">
        <f ca="1" t="shared" si="7"/>
        <v>Спорт Екстрим</v>
      </c>
      <c r="BR26" s="41">
        <f ca="1" t="shared" si="7"/>
        <v>0</v>
      </c>
      <c r="BS26" s="41">
        <f ca="1" t="shared" si="7"/>
        <v>0</v>
      </c>
      <c r="BT26" s="41">
        <f ca="1" t="shared" si="7"/>
        <v>0</v>
      </c>
      <c r="BU26" s="41">
        <f ca="1" t="shared" si="7"/>
        <v>0</v>
      </c>
      <c r="BV26" s="41">
        <f ca="1" t="shared" si="7"/>
        <v>0</v>
      </c>
      <c r="BW26" s="41">
        <f ca="1" t="shared" si="7"/>
        <v>0</v>
      </c>
      <c r="BX26" s="41">
        <f ca="1" t="shared" si="7"/>
        <v>0</v>
      </c>
      <c r="BY26" s="42">
        <f ca="1" t="shared" si="7"/>
        <v>99.66667366666667</v>
      </c>
      <c r="BZ26" s="41">
        <f ca="1" t="shared" si="7"/>
      </c>
      <c r="CA26" s="41">
        <f ca="1" t="shared" si="7"/>
      </c>
      <c r="CB26" s="41">
        <f ca="1" t="shared" si="7"/>
      </c>
      <c r="CC26" s="41">
        <f ca="1" t="shared" si="7"/>
      </c>
      <c r="CD26" s="41">
        <f ca="1" t="shared" si="7"/>
      </c>
      <c r="CE26" s="41">
        <f ca="1" t="shared" si="7"/>
      </c>
      <c r="CF26" s="41">
        <f ca="1" t="shared" si="15"/>
        <v>7E-06</v>
      </c>
      <c r="CG26" s="41">
        <f ca="1" t="shared" si="15"/>
        <v>0</v>
      </c>
      <c r="CH26" s="41">
        <f ca="1" t="shared" si="15"/>
        <v>3</v>
      </c>
    </row>
    <row r="27" spans="1:86" ht="14.25">
      <c r="A27" s="7">
        <f t="shared" si="8"/>
        <v>25</v>
      </c>
      <c r="B27" s="7" t="str">
        <f ca="1" t="shared" si="16"/>
        <v>Георги Димов</v>
      </c>
      <c r="C27" s="7" t="str">
        <f ca="1" t="shared" si="16"/>
        <v>Мега</v>
      </c>
      <c r="D27" s="27">
        <f ca="1" t="shared" si="16"/>
        <v>0</v>
      </c>
      <c r="E27" s="12">
        <f ca="1" t="shared" si="16"/>
        <v>0</v>
      </c>
      <c r="F27" s="27">
        <f ca="1" t="shared" si="16"/>
        <v>7</v>
      </c>
      <c r="G27" s="12">
        <f ca="1" t="shared" si="16"/>
        <v>194.33340233333334</v>
      </c>
      <c r="H27" s="27">
        <f ca="1" t="shared" si="16"/>
        <v>0</v>
      </c>
      <c r="I27" s="12">
        <f ca="1" t="shared" si="16"/>
        <v>0</v>
      </c>
      <c r="J27" s="27">
        <f ca="1" t="shared" si="16"/>
        <v>0</v>
      </c>
      <c r="K27" s="12">
        <f ca="1" t="shared" si="16"/>
        <v>0</v>
      </c>
      <c r="L27" s="27">
        <f ca="1" t="shared" si="17"/>
      </c>
      <c r="M27" s="12">
        <f ca="1" t="shared" si="17"/>
      </c>
      <c r="N27" s="27">
        <f ca="1" t="shared" si="17"/>
      </c>
      <c r="O27" s="12">
        <f ca="1" t="shared" si="17"/>
      </c>
      <c r="P27" s="27">
        <f ca="1" t="shared" si="17"/>
      </c>
      <c r="Q27" s="12">
        <f ca="1" t="shared" si="17"/>
      </c>
      <c r="R27" s="27">
        <f ca="1" t="shared" si="17"/>
        <v>7.000194333402334</v>
      </c>
      <c r="S27" s="12">
        <f ca="1" t="shared" si="17"/>
        <v>194.33340233333334</v>
      </c>
      <c r="T27" s="27">
        <f ca="1" t="shared" si="17"/>
        <v>6</v>
      </c>
      <c r="BO27" s="41">
        <f t="shared" si="11"/>
        <v>25</v>
      </c>
      <c r="BP27" s="41" t="str">
        <f ca="1" t="shared" si="7"/>
        <v>Христина Матова</v>
      </c>
      <c r="BQ27" s="41" t="str">
        <f ca="1" t="shared" si="7"/>
        <v>Спорт Екстрим</v>
      </c>
      <c r="BR27" s="41">
        <f ca="1" t="shared" si="7"/>
        <v>0</v>
      </c>
      <c r="BS27" s="41">
        <f ca="1" t="shared" si="7"/>
        <v>0</v>
      </c>
      <c r="BT27" s="41">
        <f ca="1" t="shared" si="7"/>
        <v>0</v>
      </c>
      <c r="BU27" s="41">
        <f ca="1" t="shared" si="7"/>
        <v>0</v>
      </c>
      <c r="BV27" s="41">
        <f ca="1" t="shared" si="7"/>
        <v>0</v>
      </c>
      <c r="BW27" s="41">
        <f ca="1" t="shared" si="7"/>
        <v>0</v>
      </c>
      <c r="BX27" s="41">
        <f ca="1" t="shared" si="7"/>
        <v>0</v>
      </c>
      <c r="BY27" s="42">
        <f ca="1" t="shared" si="7"/>
        <v>98.000006</v>
      </c>
      <c r="BZ27" s="41">
        <f ca="1" t="shared" si="7"/>
      </c>
      <c r="CA27" s="41">
        <f ca="1" t="shared" si="7"/>
      </c>
      <c r="CB27" s="41">
        <f ca="1" t="shared" si="7"/>
      </c>
      <c r="CC27" s="41">
        <f ca="1" t="shared" si="7"/>
      </c>
      <c r="CD27" s="41">
        <f ca="1" t="shared" si="7"/>
      </c>
      <c r="CE27" s="41">
        <f ca="1" t="shared" si="7"/>
      </c>
      <c r="CF27" s="41">
        <f ca="1" t="shared" si="15"/>
        <v>6E-06</v>
      </c>
      <c r="CG27" s="41">
        <f ca="1" t="shared" si="15"/>
        <v>0</v>
      </c>
      <c r="CH27" s="41">
        <f ca="1" t="shared" si="15"/>
        <v>3</v>
      </c>
    </row>
    <row r="28" spans="1:86" ht="14.25">
      <c r="A28" s="7">
        <f t="shared" si="8"/>
        <v>26</v>
      </c>
      <c r="B28" s="7" t="str">
        <f ca="1" t="shared" si="16"/>
        <v>Заби Сикандер</v>
      </c>
      <c r="C28" s="7" t="str">
        <f ca="1" t="shared" si="16"/>
        <v>Атиа</v>
      </c>
      <c r="D28" s="27">
        <f ca="1" t="shared" si="16"/>
        <v>6</v>
      </c>
      <c r="E28" s="12">
        <f ca="1" t="shared" si="16"/>
        <v>194.66668066666665</v>
      </c>
      <c r="F28" s="27">
        <f ca="1" t="shared" si="16"/>
        <v>0</v>
      </c>
      <c r="G28" s="12">
        <f ca="1" t="shared" si="16"/>
        <v>171.000063</v>
      </c>
      <c r="H28" s="27">
        <f ca="1" t="shared" si="16"/>
        <v>0</v>
      </c>
      <c r="I28" s="12">
        <f ca="1" t="shared" si="16"/>
        <v>0</v>
      </c>
      <c r="J28" s="27">
        <f ca="1" t="shared" si="16"/>
        <v>0</v>
      </c>
      <c r="K28" s="12">
        <f ca="1" t="shared" si="16"/>
        <v>0</v>
      </c>
      <c r="L28" s="27">
        <f ca="1" t="shared" si="17"/>
      </c>
      <c r="M28" s="12">
        <f ca="1" t="shared" si="17"/>
      </c>
      <c r="N28" s="27">
        <f ca="1" t="shared" si="17"/>
      </c>
      <c r="O28" s="12">
        <f ca="1" t="shared" si="17"/>
      </c>
      <c r="P28" s="27">
        <f ca="1" t="shared" si="17"/>
      </c>
      <c r="Q28" s="12">
        <f ca="1" t="shared" si="17"/>
      </c>
      <c r="R28" s="27">
        <f ca="1" t="shared" si="17"/>
        <v>6.0001828333718334</v>
      </c>
      <c r="S28" s="12">
        <f ca="1" t="shared" si="17"/>
        <v>182.83337183333333</v>
      </c>
      <c r="T28" s="27">
        <f ca="1" t="shared" si="17"/>
        <v>12</v>
      </c>
      <c r="BO28" s="41">
        <f t="shared" si="11"/>
        <v>26</v>
      </c>
      <c r="BP28" s="41" t="str">
        <f ca="1" t="shared" si="7"/>
        <v>Неда Нецова </v>
      </c>
      <c r="BQ28" s="41" t="str">
        <f ca="1" t="shared" si="7"/>
        <v>Спорт Екстрим</v>
      </c>
      <c r="BR28" s="41">
        <f ca="1" t="shared" si="7"/>
        <v>0</v>
      </c>
      <c r="BS28" s="41">
        <f ca="1" t="shared" si="7"/>
        <v>0</v>
      </c>
      <c r="BT28" s="41">
        <f ca="1" t="shared" si="7"/>
        <v>0</v>
      </c>
      <c r="BU28" s="41">
        <f ca="1" t="shared" si="7"/>
        <v>0</v>
      </c>
      <c r="BV28" s="41">
        <f ca="1" t="shared" si="7"/>
        <v>0</v>
      </c>
      <c r="BW28" s="41">
        <f ca="1" t="shared" si="7"/>
        <v>0</v>
      </c>
      <c r="BX28" s="41">
        <f ca="1" t="shared" si="7"/>
        <v>0</v>
      </c>
      <c r="BY28" s="42">
        <f ca="1" t="shared" si="7"/>
        <v>93.000003</v>
      </c>
      <c r="BZ28" s="41">
        <f ca="1" t="shared" si="7"/>
      </c>
      <c r="CA28" s="41">
        <f ca="1" t="shared" si="7"/>
      </c>
      <c r="CB28" s="41">
        <f ca="1" t="shared" si="7"/>
      </c>
      <c r="CC28" s="41">
        <f ca="1" t="shared" si="7"/>
      </c>
      <c r="CD28" s="41">
        <f ca="1" t="shared" si="7"/>
      </c>
      <c r="CE28" s="41">
        <f ca="1" t="shared" si="7"/>
      </c>
      <c r="CF28" s="41">
        <f ca="1" t="shared" si="15"/>
        <v>4.9999999999999996E-06</v>
      </c>
      <c r="CG28" s="41">
        <f ca="1" t="shared" si="15"/>
        <v>0</v>
      </c>
      <c r="CH28" s="41">
        <f ca="1" t="shared" si="15"/>
        <v>3</v>
      </c>
    </row>
    <row r="29" spans="1:86" ht="14.25">
      <c r="A29" s="7">
        <f t="shared" si="8"/>
        <v>27</v>
      </c>
      <c r="B29" s="7" t="str">
        <f ca="1" t="shared" si="16"/>
        <v>Христо Георгиев</v>
      </c>
      <c r="C29" s="7" t="str">
        <f ca="1" t="shared" si="16"/>
        <v>Магьосниците</v>
      </c>
      <c r="D29" s="27">
        <f ca="1" t="shared" si="16"/>
        <v>0</v>
      </c>
      <c r="E29" s="12">
        <f ca="1" t="shared" si="16"/>
        <v>0</v>
      </c>
      <c r="F29" s="27">
        <f ca="1" t="shared" si="16"/>
        <v>4</v>
      </c>
      <c r="G29" s="12">
        <f ca="1" t="shared" si="16"/>
        <v>187.16674366666666</v>
      </c>
      <c r="H29" s="27">
        <f ca="1" t="shared" si="16"/>
        <v>0</v>
      </c>
      <c r="I29" s="12">
        <f ca="1" t="shared" si="16"/>
        <v>0</v>
      </c>
      <c r="J29" s="27">
        <f ca="1" t="shared" si="16"/>
        <v>0</v>
      </c>
      <c r="K29" s="12">
        <f ca="1" t="shared" si="16"/>
        <v>0</v>
      </c>
      <c r="L29" s="27">
        <f ca="1" t="shared" si="17"/>
      </c>
      <c r="M29" s="12">
        <f ca="1" t="shared" si="17"/>
      </c>
      <c r="N29" s="27">
        <f ca="1" t="shared" si="17"/>
      </c>
      <c r="O29" s="12">
        <f ca="1" t="shared" si="17"/>
      </c>
      <c r="P29" s="27">
        <f ca="1" t="shared" si="17"/>
      </c>
      <c r="Q29" s="12">
        <f ca="1" t="shared" si="17"/>
      </c>
      <c r="R29" s="27">
        <f ca="1" t="shared" si="17"/>
        <v>4.000187166743666</v>
      </c>
      <c r="S29" s="12">
        <f ca="1" t="shared" si="17"/>
        <v>187.16674366666666</v>
      </c>
      <c r="T29" s="27">
        <f ca="1" t="shared" si="17"/>
        <v>6</v>
      </c>
      <c r="BO29" s="41">
        <f t="shared" si="11"/>
        <v>27</v>
      </c>
      <c r="BP29" s="41" t="str">
        <f ca="1" t="shared" si="7"/>
        <v>Сава Мутафов </v>
      </c>
      <c r="BQ29" s="41" t="str">
        <f ca="1" t="shared" si="7"/>
        <v>Спорт Екстрим</v>
      </c>
      <c r="BR29" s="41">
        <f ca="1" t="shared" si="7"/>
        <v>0</v>
      </c>
      <c r="BS29" s="41">
        <f ca="1" t="shared" si="7"/>
        <v>0</v>
      </c>
      <c r="BT29" s="41">
        <f ca="1" t="shared" si="7"/>
        <v>0</v>
      </c>
      <c r="BU29" s="41">
        <f ca="1" t="shared" si="7"/>
        <v>0</v>
      </c>
      <c r="BV29" s="41">
        <f ca="1" t="shared" si="7"/>
        <v>0</v>
      </c>
      <c r="BW29" s="41">
        <f ca="1" t="shared" si="7"/>
        <v>0</v>
      </c>
      <c r="BX29" s="41">
        <f ca="1" t="shared" si="7"/>
        <v>0</v>
      </c>
      <c r="BY29" s="42">
        <f ca="1" t="shared" si="7"/>
        <v>89.000001</v>
      </c>
      <c r="BZ29" s="41">
        <f ca="1" t="shared" si="7"/>
      </c>
      <c r="CA29" s="41">
        <f ca="1" t="shared" si="7"/>
      </c>
      <c r="CB29" s="41">
        <f ca="1" t="shared" si="7"/>
      </c>
      <c r="CC29" s="41">
        <f ca="1" t="shared" si="7"/>
      </c>
      <c r="CD29" s="41">
        <f ca="1" t="shared" si="7"/>
      </c>
      <c r="CE29" s="41">
        <f ca="1" t="shared" si="7"/>
      </c>
      <c r="CF29" s="41">
        <f ca="1" t="shared" si="15"/>
        <v>4E-06</v>
      </c>
      <c r="CG29" s="41">
        <f ca="1" t="shared" si="15"/>
        <v>0</v>
      </c>
      <c r="CH29" s="41">
        <f ca="1" t="shared" si="15"/>
        <v>3</v>
      </c>
    </row>
    <row r="30" spans="1:86" ht="14.25">
      <c r="A30" s="7">
        <f t="shared" si="8"/>
        <v>28</v>
      </c>
      <c r="B30" s="7" t="str">
        <f ca="1" t="shared" si="16"/>
        <v>Иван Вучков</v>
      </c>
      <c r="C30" s="7" t="str">
        <f ca="1" t="shared" si="16"/>
        <v>Мега</v>
      </c>
      <c r="D30" s="27">
        <f ca="1" t="shared" si="16"/>
        <v>0</v>
      </c>
      <c r="E30" s="12">
        <f ca="1" t="shared" si="16"/>
        <v>178.33336533333335</v>
      </c>
      <c r="F30" s="27">
        <f ca="1" t="shared" si="16"/>
        <v>3</v>
      </c>
      <c r="G30" s="12">
        <f ca="1" t="shared" si="16"/>
        <v>192.33339433333333</v>
      </c>
      <c r="H30" s="27">
        <f ca="1" t="shared" si="16"/>
        <v>0</v>
      </c>
      <c r="I30" s="12">
        <f ca="1" t="shared" si="16"/>
        <v>170.500055</v>
      </c>
      <c r="J30" s="27">
        <f ca="1" t="shared" si="16"/>
        <v>0</v>
      </c>
      <c r="K30" s="12">
        <f ca="1" t="shared" si="16"/>
        <v>181.33340033333334</v>
      </c>
      <c r="L30" s="27">
        <f ca="1" t="shared" si="17"/>
      </c>
      <c r="M30" s="12">
        <f ca="1" t="shared" si="17"/>
      </c>
      <c r="N30" s="27">
        <f ca="1" t="shared" si="17"/>
      </c>
      <c r="O30" s="12">
        <f ca="1" t="shared" si="17"/>
      </c>
      <c r="P30" s="27">
        <f ca="1" t="shared" si="17"/>
      </c>
      <c r="Q30" s="12">
        <f ca="1" t="shared" si="17"/>
      </c>
      <c r="R30" s="27">
        <f ca="1" t="shared" si="17"/>
        <v>3.00018062505375</v>
      </c>
      <c r="S30" s="12">
        <f ca="1" t="shared" si="17"/>
        <v>180.62505375</v>
      </c>
      <c r="T30" s="27">
        <f ca="1" t="shared" si="17"/>
        <v>24</v>
      </c>
      <c r="BO30" s="41">
        <f t="shared" si="11"/>
        <v>28</v>
      </c>
      <c r="BP30" s="41" t="str">
        <f ca="1" t="shared" si="7"/>
        <v>Никола Петракиев</v>
      </c>
      <c r="BQ30" s="41" t="str">
        <f ca="1" t="shared" si="7"/>
        <v>Спорт Екстрим</v>
      </c>
      <c r="BR30" s="41">
        <f ca="1" t="shared" si="7"/>
        <v>0</v>
      </c>
      <c r="BS30" s="41">
        <f ca="1" t="shared" si="7"/>
        <v>0</v>
      </c>
      <c r="BT30" s="41">
        <f ca="1" t="shared" si="7"/>
        <v>0</v>
      </c>
      <c r="BU30" s="41">
        <f ca="1" t="shared" si="7"/>
        <v>0</v>
      </c>
      <c r="BV30" s="41">
        <f ca="1" t="shared" si="7"/>
        <v>0</v>
      </c>
      <c r="BW30" s="41">
        <f ca="1" t="shared" si="7"/>
        <v>0</v>
      </c>
      <c r="BX30" s="41">
        <f ca="1" t="shared" si="7"/>
        <v>0</v>
      </c>
      <c r="BY30" s="42">
        <f ca="1" t="shared" si="7"/>
        <v>79.66666666666667</v>
      </c>
      <c r="BZ30" s="41">
        <f ca="1" t="shared" si="7"/>
      </c>
      <c r="CA30" s="41">
        <f ca="1" t="shared" si="7"/>
      </c>
      <c r="CB30" s="41">
        <f ca="1" t="shared" si="7"/>
      </c>
      <c r="CC30" s="41">
        <f ca="1" t="shared" si="7"/>
      </c>
      <c r="CD30" s="41">
        <f ca="1" t="shared" si="7"/>
      </c>
      <c r="CE30" s="41">
        <f ca="1" t="shared" si="7"/>
      </c>
      <c r="CF30" s="41">
        <f ca="1" t="shared" si="15"/>
        <v>3E-06</v>
      </c>
      <c r="CG30" s="41">
        <f ca="1" t="shared" si="15"/>
        <v>0</v>
      </c>
      <c r="CH30" s="41">
        <f ca="1" t="shared" si="15"/>
        <v>3</v>
      </c>
    </row>
    <row r="31" spans="1:86" ht="14.25">
      <c r="A31" s="7">
        <f t="shared" si="8"/>
        <v>29</v>
      </c>
      <c r="B31" s="7" t="str">
        <f ca="1" t="shared" si="16"/>
        <v>Георгиос Велонис</v>
      </c>
      <c r="C31" s="7" t="str">
        <f ca="1" t="shared" si="16"/>
        <v>Мега</v>
      </c>
      <c r="D31" s="27">
        <f ca="1" t="shared" si="16"/>
        <v>3</v>
      </c>
      <c r="E31" s="12">
        <f ca="1" t="shared" si="16"/>
        <v>183.66671066666666</v>
      </c>
      <c r="F31" s="27">
        <f ca="1" t="shared" si="16"/>
        <v>0</v>
      </c>
      <c r="G31" s="12">
        <f ca="1" t="shared" si="16"/>
        <v>150.66673366666666</v>
      </c>
      <c r="H31" s="27">
        <f ca="1" t="shared" si="16"/>
        <v>0</v>
      </c>
      <c r="I31" s="12">
        <f ca="1" t="shared" si="16"/>
        <v>174.500063</v>
      </c>
      <c r="J31" s="27">
        <f ca="1" t="shared" si="16"/>
        <v>0</v>
      </c>
      <c r="K31" s="12">
        <f ca="1" t="shared" si="16"/>
        <v>0</v>
      </c>
      <c r="L31" s="27">
        <f ca="1" t="shared" si="17"/>
      </c>
      <c r="M31" s="12">
        <f ca="1" t="shared" si="17"/>
      </c>
      <c r="N31" s="27">
        <f ca="1" t="shared" si="17"/>
      </c>
      <c r="O31" s="12">
        <f ca="1" t="shared" si="17"/>
      </c>
      <c r="P31" s="27">
        <f ca="1" t="shared" si="17"/>
      </c>
      <c r="Q31" s="12">
        <f ca="1" t="shared" si="17"/>
      </c>
      <c r="R31" s="27">
        <f ca="1" t="shared" si="17"/>
        <v>3.000169611169111</v>
      </c>
      <c r="S31" s="12">
        <f ca="1" t="shared" si="17"/>
        <v>169.6111691111111</v>
      </c>
      <c r="T31" s="27">
        <f ca="1" t="shared" si="17"/>
        <v>18</v>
      </c>
      <c r="BO31" s="41">
        <f t="shared" si="11"/>
        <v>29</v>
      </c>
      <c r="BP31" s="41" t="str">
        <f ca="1" t="shared" si="7"/>
        <v>Виктор Христов </v>
      </c>
      <c r="BQ31" s="41" t="str">
        <f ca="1" t="shared" si="7"/>
        <v>Спорт Екстрим</v>
      </c>
      <c r="BR31" s="41">
        <f ca="1" t="shared" si="7"/>
        <v>0</v>
      </c>
      <c r="BS31" s="41">
        <f ca="1" t="shared" si="7"/>
        <v>0</v>
      </c>
      <c r="BT31" s="41">
        <f ca="1" t="shared" si="7"/>
        <v>0</v>
      </c>
      <c r="BU31" s="41">
        <f ca="1" t="shared" si="7"/>
        <v>0</v>
      </c>
      <c r="BV31" s="41">
        <f ca="1" t="shared" si="7"/>
        <v>0</v>
      </c>
      <c r="BW31" s="41">
        <f ca="1" t="shared" si="7"/>
        <v>0</v>
      </c>
      <c r="BX31" s="41">
        <f ca="1" t="shared" si="7"/>
        <v>0</v>
      </c>
      <c r="BY31" s="42">
        <f ca="1" t="shared" si="7"/>
        <v>68.66666666666667</v>
      </c>
      <c r="BZ31" s="41">
        <f ca="1" t="shared" si="7"/>
      </c>
      <c r="CA31" s="41">
        <f ca="1" t="shared" si="7"/>
      </c>
      <c r="CB31" s="41">
        <f ca="1" t="shared" si="7"/>
      </c>
      <c r="CC31" s="41">
        <f ca="1" t="shared" si="7"/>
      </c>
      <c r="CD31" s="41">
        <f ca="1" t="shared" si="7"/>
      </c>
      <c r="CE31" s="41">
        <f ca="1" t="shared" si="7"/>
      </c>
      <c r="CF31" s="41">
        <f ca="1" t="shared" si="15"/>
        <v>2E-06</v>
      </c>
      <c r="CG31" s="41">
        <f ca="1" t="shared" si="15"/>
        <v>0</v>
      </c>
      <c r="CH31" s="41">
        <f ca="1" t="shared" si="15"/>
        <v>3</v>
      </c>
    </row>
    <row r="32" spans="1:86" ht="14.25">
      <c r="A32" s="7">
        <f t="shared" si="8"/>
        <v>30</v>
      </c>
      <c r="B32" s="7" t="str">
        <f ca="1" t="shared" si="16"/>
        <v>Светлозар Минев</v>
      </c>
      <c r="C32" s="7" t="str">
        <f ca="1" t="shared" si="16"/>
        <v>АТИА</v>
      </c>
      <c r="D32" s="27">
        <f ca="1" t="shared" si="16"/>
        <v>0</v>
      </c>
      <c r="E32" s="12">
        <f ca="1" t="shared" si="16"/>
        <v>147.000025</v>
      </c>
      <c r="F32" s="27">
        <f ca="1" t="shared" si="16"/>
        <v>1</v>
      </c>
      <c r="G32" s="12">
        <f ca="1" t="shared" si="16"/>
        <v>189.000049</v>
      </c>
      <c r="H32" s="27">
        <f ca="1" t="shared" si="16"/>
        <v>0</v>
      </c>
      <c r="I32" s="12">
        <f ca="1" t="shared" si="16"/>
        <v>166.83341033333335</v>
      </c>
      <c r="J32" s="27">
        <f ca="1" t="shared" si="16"/>
        <v>0</v>
      </c>
      <c r="K32" s="12">
        <f ca="1" t="shared" si="16"/>
        <v>153</v>
      </c>
      <c r="L32" s="27">
        <f ca="1" t="shared" si="17"/>
      </c>
      <c r="M32" s="12">
        <f ca="1" t="shared" si="17"/>
      </c>
      <c r="N32" s="27">
        <f ca="1" t="shared" si="17"/>
      </c>
      <c r="O32" s="12">
        <f ca="1" t="shared" si="17"/>
      </c>
      <c r="P32" s="27">
        <f ca="1" t="shared" si="17"/>
      </c>
      <c r="Q32" s="12">
        <f ca="1" t="shared" si="17"/>
      </c>
      <c r="R32" s="27">
        <f ca="1" t="shared" si="17"/>
        <v>1.0001639583710833</v>
      </c>
      <c r="S32" s="12">
        <f ca="1" t="shared" si="17"/>
        <v>163.95837108333333</v>
      </c>
      <c r="T32" s="27">
        <f ca="1" t="shared" si="17"/>
        <v>24</v>
      </c>
      <c r="BO32" s="41">
        <f t="shared" si="11"/>
        <v>30</v>
      </c>
      <c r="BP32" s="41">
        <f ca="1" t="shared" si="7"/>
        <v>0</v>
      </c>
      <c r="BQ32" s="41">
        <f ca="1" t="shared" si="7"/>
        <v>0</v>
      </c>
      <c r="BR32" s="41">
        <f ca="1" t="shared" si="7"/>
        <v>0</v>
      </c>
      <c r="BS32" s="41">
        <f ca="1" t="shared" si="7"/>
        <v>0</v>
      </c>
      <c r="BT32" s="41">
        <f ca="1" t="shared" si="7"/>
        <v>0</v>
      </c>
      <c r="BU32" s="41">
        <f ca="1" t="shared" si="7"/>
        <v>0</v>
      </c>
      <c r="BV32" s="41">
        <f ca="1" t="shared" si="7"/>
        <v>0</v>
      </c>
      <c r="BW32" s="41">
        <f ca="1" t="shared" si="7"/>
        <v>0</v>
      </c>
      <c r="BX32" s="41">
        <f ca="1" t="shared" si="7"/>
        <v>0</v>
      </c>
      <c r="BY32" s="42">
        <f ca="1" t="shared" si="7"/>
        <v>0</v>
      </c>
      <c r="BZ32" s="41">
        <f ca="1" t="shared" si="7"/>
      </c>
      <c r="CA32" s="41">
        <f ca="1" t="shared" si="7"/>
      </c>
      <c r="CB32" s="41">
        <f ca="1" t="shared" si="7"/>
      </c>
      <c r="CC32" s="41">
        <f ca="1" t="shared" si="7"/>
      </c>
      <c r="CD32" s="41">
        <f ca="1" t="shared" si="7"/>
      </c>
      <c r="CE32" s="41">
        <f ca="1" t="shared" si="7"/>
      </c>
      <c r="CF32" s="41">
        <f ca="1" t="shared" si="15"/>
        <v>1E-06</v>
      </c>
      <c r="CG32" s="41">
        <f ca="1" t="shared" si="15"/>
        <v>0</v>
      </c>
      <c r="CH32" s="41">
        <f ca="1" t="shared" si="15"/>
        <v>0</v>
      </c>
    </row>
    <row r="33" spans="1:20" ht="14.25">
      <c r="A33" s="7">
        <f t="shared" si="8"/>
        <v>31</v>
      </c>
      <c r="B33" s="7" t="str">
        <f aca="true" ca="1" t="shared" si="18" ref="B33:K42">OFFSET(B$69,MATCH($A33,$U$69:$U$128,0)-1,0)</f>
        <v>Радосвет Николов</v>
      </c>
      <c r="C33" s="7" t="str">
        <f ca="1" t="shared" si="18"/>
        <v>Магьосници</v>
      </c>
      <c r="D33" s="27">
        <f ca="1" t="shared" si="18"/>
        <v>0</v>
      </c>
      <c r="E33" s="12">
        <f ca="1" t="shared" si="18"/>
        <v>0</v>
      </c>
      <c r="F33" s="27">
        <f ca="1" t="shared" si="18"/>
        <v>0</v>
      </c>
      <c r="G33" s="12">
        <f ca="1" t="shared" si="18"/>
        <v>0</v>
      </c>
      <c r="H33" s="27">
        <f ca="1" t="shared" si="18"/>
        <v>0</v>
      </c>
      <c r="I33" s="12">
        <f ca="1" t="shared" si="18"/>
        <v>0</v>
      </c>
      <c r="J33" s="27">
        <f ca="1" t="shared" si="18"/>
        <v>0</v>
      </c>
      <c r="K33" s="12">
        <f ca="1" t="shared" si="18"/>
        <v>184.500062</v>
      </c>
      <c r="L33" s="27">
        <f aca="true" ca="1" t="shared" si="19" ref="L33:T42">OFFSET(L$69,MATCH($A33,$U$69:$U$128,0)-1,0)</f>
      </c>
      <c r="M33" s="12">
        <f ca="1" t="shared" si="19"/>
      </c>
      <c r="N33" s="27">
        <f ca="1" t="shared" si="19"/>
      </c>
      <c r="O33" s="12">
        <f ca="1" t="shared" si="19"/>
      </c>
      <c r="P33" s="27">
        <f ca="1" t="shared" si="19"/>
      </c>
      <c r="Q33" s="12">
        <f ca="1" t="shared" si="19"/>
      </c>
      <c r="R33" s="27">
        <f ca="1" t="shared" si="19"/>
        <v>0.000184500062</v>
      </c>
      <c r="S33" s="12">
        <f ca="1" t="shared" si="19"/>
        <v>184.500062</v>
      </c>
      <c r="T33" s="27">
        <f ca="1" t="shared" si="19"/>
        <v>6</v>
      </c>
    </row>
    <row r="34" spans="1:20" ht="14.25">
      <c r="A34" s="7">
        <f t="shared" si="8"/>
        <v>32</v>
      </c>
      <c r="B34" s="7" t="str">
        <f ca="1" t="shared" si="18"/>
        <v>Иво Кларк</v>
      </c>
      <c r="C34" s="7" t="str">
        <f ca="1" t="shared" si="18"/>
        <v>Академик</v>
      </c>
      <c r="D34" s="27">
        <f ca="1" t="shared" si="18"/>
        <v>0</v>
      </c>
      <c r="E34" s="12">
        <f ca="1" t="shared" si="18"/>
        <v>179.16668566666667</v>
      </c>
      <c r="F34" s="27">
        <f ca="1" t="shared" si="18"/>
        <v>0</v>
      </c>
      <c r="G34" s="12">
        <f ca="1" t="shared" si="18"/>
        <v>187.83337733333335</v>
      </c>
      <c r="H34" s="27">
        <f ca="1" t="shared" si="18"/>
        <v>0</v>
      </c>
      <c r="I34" s="12">
        <f ca="1" t="shared" si="18"/>
        <v>159.500041</v>
      </c>
      <c r="J34" s="27">
        <f ca="1" t="shared" si="18"/>
        <v>0</v>
      </c>
      <c r="K34" s="12">
        <f ca="1" t="shared" si="18"/>
        <v>171.16672266666666</v>
      </c>
      <c r="L34" s="27">
        <f ca="1" t="shared" si="19"/>
      </c>
      <c r="M34" s="12">
        <f ca="1" t="shared" si="19"/>
      </c>
      <c r="N34" s="27">
        <f ca="1" t="shared" si="19"/>
      </c>
      <c r="O34" s="12">
        <f ca="1" t="shared" si="19"/>
      </c>
      <c r="P34" s="27">
        <f ca="1" t="shared" si="19"/>
      </c>
      <c r="Q34" s="12">
        <f ca="1" t="shared" si="19"/>
      </c>
      <c r="R34" s="27">
        <f ca="1" t="shared" si="19"/>
        <v>0.00017441670666666664</v>
      </c>
      <c r="S34" s="12">
        <f ca="1" t="shared" si="19"/>
        <v>174.41670666666664</v>
      </c>
      <c r="T34" s="27">
        <f ca="1" t="shared" si="19"/>
        <v>24</v>
      </c>
    </row>
    <row r="35" spans="1:20" ht="14.25">
      <c r="A35" s="7">
        <f t="shared" si="8"/>
        <v>33</v>
      </c>
      <c r="B35" s="7" t="str">
        <f ca="1" t="shared" si="18"/>
        <v>Венцислав Иванов</v>
      </c>
      <c r="C35" s="7" t="str">
        <f ca="1" t="shared" si="18"/>
        <v>Атиа</v>
      </c>
      <c r="D35" s="27">
        <f ca="1" t="shared" si="18"/>
        <v>0</v>
      </c>
      <c r="E35" s="12">
        <f ca="1" t="shared" si="18"/>
        <v>168.33336733333334</v>
      </c>
      <c r="F35" s="27">
        <f ca="1" t="shared" si="18"/>
        <v>0</v>
      </c>
      <c r="G35" s="12">
        <f ca="1" t="shared" si="18"/>
        <v>179.83340533333333</v>
      </c>
      <c r="H35" s="27">
        <f ca="1" t="shared" si="18"/>
        <v>0</v>
      </c>
      <c r="I35" s="12">
        <f ca="1" t="shared" si="18"/>
        <v>0</v>
      </c>
      <c r="J35" s="27">
        <f ca="1" t="shared" si="18"/>
        <v>0</v>
      </c>
      <c r="K35" s="12">
        <f ca="1" t="shared" si="18"/>
        <v>0</v>
      </c>
      <c r="L35" s="27">
        <f ca="1" t="shared" si="19"/>
      </c>
      <c r="M35" s="12">
        <f ca="1" t="shared" si="19"/>
      </c>
      <c r="N35" s="27">
        <f ca="1" t="shared" si="19"/>
      </c>
      <c r="O35" s="12">
        <f ca="1" t="shared" si="19"/>
      </c>
      <c r="P35" s="27">
        <f ca="1" t="shared" si="19"/>
      </c>
      <c r="Q35" s="12">
        <f ca="1" t="shared" si="19"/>
      </c>
      <c r="R35" s="27">
        <f ca="1" t="shared" si="19"/>
        <v>0.00017408338633333333</v>
      </c>
      <c r="S35" s="12">
        <f ca="1" t="shared" si="19"/>
        <v>174.08338633333335</v>
      </c>
      <c r="T35" s="27">
        <f ca="1" t="shared" si="19"/>
        <v>12</v>
      </c>
    </row>
    <row r="36" spans="1:20" ht="14.25">
      <c r="A36" s="7">
        <f t="shared" si="8"/>
        <v>34</v>
      </c>
      <c r="B36" s="7" t="str">
        <f ca="1" t="shared" si="18"/>
        <v>Асен Георгиев</v>
      </c>
      <c r="C36" s="7" t="str">
        <f ca="1" t="shared" si="18"/>
        <v>Ст. Мания</v>
      </c>
      <c r="D36" s="27">
        <f ca="1" t="shared" si="18"/>
        <v>0</v>
      </c>
      <c r="E36" s="12">
        <f ca="1" t="shared" si="18"/>
        <v>0</v>
      </c>
      <c r="F36" s="27">
        <f ca="1" t="shared" si="18"/>
        <v>0</v>
      </c>
      <c r="G36" s="12">
        <f ca="1" t="shared" si="18"/>
        <v>180.000077</v>
      </c>
      <c r="H36" s="27">
        <f ca="1" t="shared" si="18"/>
        <v>0</v>
      </c>
      <c r="I36" s="12">
        <f ca="1" t="shared" si="18"/>
        <v>176.83341233333334</v>
      </c>
      <c r="J36" s="27">
        <f ca="1" t="shared" si="18"/>
        <v>0</v>
      </c>
      <c r="K36" s="12">
        <f ca="1" t="shared" si="18"/>
        <v>164.83339933333335</v>
      </c>
      <c r="L36" s="27">
        <f ca="1" t="shared" si="19"/>
      </c>
      <c r="M36" s="12">
        <f ca="1" t="shared" si="19"/>
      </c>
      <c r="N36" s="27">
        <f ca="1" t="shared" si="19"/>
      </c>
      <c r="O36" s="12">
        <f ca="1" t="shared" si="19"/>
      </c>
      <c r="P36" s="27">
        <f ca="1" t="shared" si="19"/>
      </c>
      <c r="Q36" s="12">
        <f ca="1" t="shared" si="19"/>
      </c>
      <c r="R36" s="27">
        <f ca="1" t="shared" si="19"/>
        <v>0.00017388896288888887</v>
      </c>
      <c r="S36" s="12">
        <f ca="1" t="shared" si="19"/>
        <v>173.88896288888887</v>
      </c>
      <c r="T36" s="27">
        <f ca="1" t="shared" si="19"/>
        <v>18</v>
      </c>
    </row>
    <row r="37" spans="1:20" ht="14.25">
      <c r="A37" s="7">
        <f t="shared" si="8"/>
        <v>35</v>
      </c>
      <c r="B37" s="7" t="str">
        <f ca="1" t="shared" si="18"/>
        <v>Парашкев Богданов</v>
      </c>
      <c r="C37" s="7" t="str">
        <f ca="1" t="shared" si="18"/>
        <v>Мега</v>
      </c>
      <c r="D37" s="27">
        <f ca="1" t="shared" si="18"/>
        <v>0</v>
      </c>
      <c r="E37" s="12">
        <f ca="1" t="shared" si="18"/>
        <v>176.33336333333335</v>
      </c>
      <c r="F37" s="27">
        <f ca="1" t="shared" si="18"/>
        <v>0</v>
      </c>
      <c r="G37" s="12">
        <f ca="1" t="shared" si="18"/>
        <v>181.500052</v>
      </c>
      <c r="H37" s="27">
        <f ca="1" t="shared" si="18"/>
        <v>0</v>
      </c>
      <c r="I37" s="12">
        <f ca="1" t="shared" si="18"/>
        <v>158.500045</v>
      </c>
      <c r="J37" s="27">
        <f ca="1" t="shared" si="18"/>
        <v>0</v>
      </c>
      <c r="K37" s="12">
        <f ca="1" t="shared" si="18"/>
        <v>175.000075</v>
      </c>
      <c r="L37" s="27">
        <f ca="1" t="shared" si="19"/>
      </c>
      <c r="M37" s="12">
        <f ca="1" t="shared" si="19"/>
      </c>
      <c r="N37" s="27">
        <f ca="1" t="shared" si="19"/>
      </c>
      <c r="O37" s="12">
        <f ca="1" t="shared" si="19"/>
      </c>
      <c r="P37" s="27">
        <f ca="1" t="shared" si="19"/>
      </c>
      <c r="Q37" s="12">
        <f ca="1" t="shared" si="19"/>
      </c>
      <c r="R37" s="27">
        <f ca="1" t="shared" si="19"/>
        <v>0.00017283338383333334</v>
      </c>
      <c r="S37" s="12">
        <f ca="1" t="shared" si="19"/>
        <v>172.83338383333336</v>
      </c>
      <c r="T37" s="27">
        <f ca="1" t="shared" si="19"/>
        <v>24</v>
      </c>
    </row>
    <row r="38" spans="1:20" ht="14.25">
      <c r="A38" s="7">
        <f t="shared" si="8"/>
        <v>36</v>
      </c>
      <c r="B38" s="7" t="str">
        <f ca="1" t="shared" si="18"/>
        <v>Петър Захариев</v>
      </c>
      <c r="C38" s="7" t="str">
        <f ca="1" t="shared" si="18"/>
        <v>Ст.Мания</v>
      </c>
      <c r="D38" s="27">
        <f ca="1" t="shared" si="18"/>
        <v>0</v>
      </c>
      <c r="E38" s="12">
        <f ca="1" t="shared" si="18"/>
        <v>171.16668766666666</v>
      </c>
      <c r="F38" s="27">
        <f ca="1" t="shared" si="18"/>
        <v>0</v>
      </c>
      <c r="G38" s="12">
        <f ca="1" t="shared" si="18"/>
        <v>0</v>
      </c>
      <c r="H38" s="27">
        <f ca="1" t="shared" si="18"/>
        <v>0</v>
      </c>
      <c r="I38" s="12">
        <f ca="1" t="shared" si="18"/>
        <v>0</v>
      </c>
      <c r="J38" s="27">
        <f ca="1" t="shared" si="18"/>
        <v>0</v>
      </c>
      <c r="K38" s="12">
        <f ca="1" t="shared" si="18"/>
        <v>0</v>
      </c>
      <c r="L38" s="27">
        <f ca="1" t="shared" si="19"/>
      </c>
      <c r="M38" s="12">
        <f ca="1" t="shared" si="19"/>
      </c>
      <c r="N38" s="27">
        <f ca="1" t="shared" si="19"/>
      </c>
      <c r="O38" s="12">
        <f ca="1" t="shared" si="19"/>
      </c>
      <c r="P38" s="27">
        <f ca="1" t="shared" si="19"/>
      </c>
      <c r="Q38" s="12">
        <f ca="1" t="shared" si="19"/>
      </c>
      <c r="R38" s="27">
        <f ca="1" t="shared" si="19"/>
        <v>0.00017116668766666666</v>
      </c>
      <c r="S38" s="12">
        <f ca="1" t="shared" si="19"/>
        <v>171.16668766666666</v>
      </c>
      <c r="T38" s="27">
        <f ca="1" t="shared" si="19"/>
        <v>6</v>
      </c>
    </row>
    <row r="39" spans="1:20" ht="14.25">
      <c r="A39" s="7">
        <f t="shared" si="8"/>
        <v>37</v>
      </c>
      <c r="B39" s="7" t="str">
        <f ca="1" t="shared" si="18"/>
        <v>Йосиф Заркин</v>
      </c>
      <c r="C39" s="7" t="str">
        <f ca="1" t="shared" si="18"/>
        <v>Мега</v>
      </c>
      <c r="D39" s="27">
        <f ca="1" t="shared" si="18"/>
        <v>0</v>
      </c>
      <c r="E39" s="12">
        <f ca="1" t="shared" si="18"/>
        <v>169.000045</v>
      </c>
      <c r="F39" s="27">
        <f ca="1" t="shared" si="18"/>
        <v>0</v>
      </c>
      <c r="G39" s="12">
        <f ca="1" t="shared" si="18"/>
        <v>0</v>
      </c>
      <c r="H39" s="27">
        <f ca="1" t="shared" si="18"/>
        <v>0</v>
      </c>
      <c r="I39" s="12">
        <f ca="1" t="shared" si="18"/>
        <v>170.83339033333334</v>
      </c>
      <c r="J39" s="27">
        <f ca="1" t="shared" si="18"/>
        <v>0</v>
      </c>
      <c r="K39" s="12">
        <f ca="1" t="shared" si="18"/>
        <v>168.33339233333334</v>
      </c>
      <c r="L39" s="27">
        <f ca="1" t="shared" si="19"/>
      </c>
      <c r="M39" s="12">
        <f ca="1" t="shared" si="19"/>
      </c>
      <c r="N39" s="27">
        <f ca="1" t="shared" si="19"/>
      </c>
      <c r="O39" s="12">
        <f ca="1" t="shared" si="19"/>
      </c>
      <c r="P39" s="27">
        <f ca="1" t="shared" si="19"/>
      </c>
      <c r="Q39" s="12">
        <f ca="1" t="shared" si="19"/>
      </c>
      <c r="R39" s="27">
        <f ca="1" t="shared" si="19"/>
        <v>0.00016938894255555555</v>
      </c>
      <c r="S39" s="12">
        <f ca="1" t="shared" si="19"/>
        <v>169.38894255555556</v>
      </c>
      <c r="T39" s="27">
        <f ca="1" t="shared" si="19"/>
        <v>18</v>
      </c>
    </row>
    <row r="40" spans="1:20" ht="14.25">
      <c r="A40" s="7">
        <f t="shared" si="8"/>
        <v>38</v>
      </c>
      <c r="B40" s="7" t="str">
        <f ca="1" t="shared" si="18"/>
        <v>Димитър Матеев</v>
      </c>
      <c r="C40" s="7" t="str">
        <f ca="1" t="shared" si="18"/>
        <v>Магьосници</v>
      </c>
      <c r="D40" s="27">
        <f ca="1" t="shared" si="18"/>
        <v>0</v>
      </c>
      <c r="E40" s="12">
        <f ca="1" t="shared" si="18"/>
        <v>167.500016</v>
      </c>
      <c r="F40" s="27">
        <f ca="1" t="shared" si="18"/>
        <v>0</v>
      </c>
      <c r="G40" s="12">
        <f ca="1" t="shared" si="18"/>
        <v>0</v>
      </c>
      <c r="H40" s="27">
        <f ca="1" t="shared" si="18"/>
        <v>0</v>
      </c>
      <c r="I40" s="12">
        <f ca="1" t="shared" si="18"/>
        <v>0</v>
      </c>
      <c r="J40" s="27">
        <f ca="1" t="shared" si="18"/>
        <v>0</v>
      </c>
      <c r="K40" s="12">
        <f ca="1" t="shared" si="18"/>
        <v>0</v>
      </c>
      <c r="L40" s="27">
        <f ca="1" t="shared" si="19"/>
      </c>
      <c r="M40" s="12">
        <f ca="1" t="shared" si="19"/>
      </c>
      <c r="N40" s="27">
        <f ca="1" t="shared" si="19"/>
      </c>
      <c r="O40" s="12">
        <f ca="1" t="shared" si="19"/>
      </c>
      <c r="P40" s="27">
        <f ca="1" t="shared" si="19"/>
      </c>
      <c r="Q40" s="12">
        <f ca="1" t="shared" si="19"/>
      </c>
      <c r="R40" s="27">
        <f ca="1" t="shared" si="19"/>
        <v>0.00016750001599999997</v>
      </c>
      <c r="S40" s="12">
        <f ca="1" t="shared" si="19"/>
        <v>167.500016</v>
      </c>
      <c r="T40" s="27">
        <f ca="1" t="shared" si="19"/>
        <v>6</v>
      </c>
    </row>
    <row r="41" spans="1:20" ht="14.25">
      <c r="A41" s="7">
        <f t="shared" si="8"/>
        <v>39</v>
      </c>
      <c r="B41" s="7" t="str">
        <f ca="1" t="shared" si="18"/>
        <v>Константин Михеев</v>
      </c>
      <c r="C41" s="7" t="str">
        <f ca="1" t="shared" si="18"/>
        <v>АТИА</v>
      </c>
      <c r="D41" s="27">
        <f ca="1" t="shared" si="18"/>
        <v>0</v>
      </c>
      <c r="E41" s="12">
        <f ca="1" t="shared" si="18"/>
        <v>176.33337633333335</v>
      </c>
      <c r="F41" s="27">
        <f ca="1" t="shared" si="18"/>
        <v>0</v>
      </c>
      <c r="G41" s="12">
        <f ca="1" t="shared" si="18"/>
        <v>166.000059</v>
      </c>
      <c r="H41" s="27">
        <f ca="1" t="shared" si="18"/>
        <v>0</v>
      </c>
      <c r="I41" s="12">
        <f ca="1" t="shared" si="18"/>
        <v>0</v>
      </c>
      <c r="J41" s="27">
        <f ca="1" t="shared" si="18"/>
        <v>0</v>
      </c>
      <c r="K41" s="12">
        <f ca="1" t="shared" si="18"/>
        <v>158.33338133333334</v>
      </c>
      <c r="L41" s="27">
        <f ca="1" t="shared" si="19"/>
      </c>
      <c r="M41" s="12">
        <f ca="1" t="shared" si="19"/>
      </c>
      <c r="N41" s="27">
        <f ca="1" t="shared" si="19"/>
      </c>
      <c r="O41" s="12">
        <f ca="1" t="shared" si="19"/>
      </c>
      <c r="P41" s="27">
        <f ca="1" t="shared" si="19"/>
      </c>
      <c r="Q41" s="12">
        <f ca="1" t="shared" si="19"/>
      </c>
      <c r="R41" s="27">
        <f ca="1" t="shared" si="19"/>
        <v>0.00016688893888888888</v>
      </c>
      <c r="S41" s="12">
        <f ca="1" t="shared" si="19"/>
        <v>166.8889388888889</v>
      </c>
      <c r="T41" s="27">
        <f ca="1" t="shared" si="19"/>
        <v>18</v>
      </c>
    </row>
    <row r="42" spans="1:20" ht="14.25">
      <c r="A42" s="7">
        <f t="shared" si="8"/>
        <v>40</v>
      </c>
      <c r="B42" s="7" t="str">
        <f ca="1" t="shared" si="18"/>
        <v>Асен Кукушев</v>
      </c>
      <c r="C42" s="7" t="str">
        <f ca="1" t="shared" si="18"/>
        <v>Атиа</v>
      </c>
      <c r="D42" s="27">
        <f ca="1" t="shared" si="18"/>
        <v>0</v>
      </c>
      <c r="E42" s="12">
        <f ca="1" t="shared" si="18"/>
        <v>159.33336833333334</v>
      </c>
      <c r="F42" s="27">
        <f ca="1" t="shared" si="18"/>
        <v>0</v>
      </c>
      <c r="G42" s="12">
        <f ca="1" t="shared" si="18"/>
        <v>165.000076</v>
      </c>
      <c r="H42" s="27">
        <f ca="1" t="shared" si="18"/>
        <v>0</v>
      </c>
      <c r="I42" s="12">
        <f ca="1" t="shared" si="18"/>
        <v>0</v>
      </c>
      <c r="J42" s="27">
        <f ca="1" t="shared" si="18"/>
        <v>0</v>
      </c>
      <c r="K42" s="12">
        <f ca="1" t="shared" si="18"/>
        <v>0</v>
      </c>
      <c r="L42" s="27">
        <f ca="1" t="shared" si="19"/>
      </c>
      <c r="M42" s="12">
        <f ca="1" t="shared" si="19"/>
      </c>
      <c r="N42" s="27">
        <f ca="1" t="shared" si="19"/>
      </c>
      <c r="O42" s="12">
        <f ca="1" t="shared" si="19"/>
      </c>
      <c r="P42" s="27">
        <f ca="1" t="shared" si="19"/>
      </c>
      <c r="Q42" s="12">
        <f ca="1" t="shared" si="19"/>
      </c>
      <c r="R42" s="27">
        <f ca="1" t="shared" si="19"/>
        <v>0.00016216672216666666</v>
      </c>
      <c r="S42" s="12">
        <f ca="1" t="shared" si="19"/>
        <v>162.16672216666666</v>
      </c>
      <c r="T42" s="27">
        <f ca="1" t="shared" si="19"/>
        <v>12</v>
      </c>
    </row>
    <row r="43" spans="1:20" ht="14.25">
      <c r="A43" s="7">
        <f t="shared" si="8"/>
        <v>41</v>
      </c>
      <c r="B43" s="7" t="str">
        <f aca="true" ca="1" t="shared" si="20" ref="B43:K58">OFFSET(B$69,MATCH($A43,$U$69:$U$128,0)-1,0)</f>
        <v>Чавдар Велинов</v>
      </c>
      <c r="C43" s="7" t="str">
        <f ca="1" t="shared" si="20"/>
        <v>Академик</v>
      </c>
      <c r="D43" s="27">
        <f ca="1" t="shared" si="20"/>
        <v>0</v>
      </c>
      <c r="E43" s="12">
        <f ca="1" t="shared" si="20"/>
        <v>171.66667666666666</v>
      </c>
      <c r="F43" s="27">
        <f ca="1" t="shared" si="20"/>
        <v>0</v>
      </c>
      <c r="G43" s="12">
        <f ca="1" t="shared" si="20"/>
        <v>0</v>
      </c>
      <c r="H43" s="27">
        <f ca="1" t="shared" si="20"/>
        <v>0</v>
      </c>
      <c r="I43" s="12">
        <f ca="1" t="shared" si="20"/>
        <v>161.33339333333333</v>
      </c>
      <c r="J43" s="27">
        <f ca="1" t="shared" si="20"/>
        <v>0</v>
      </c>
      <c r="K43" s="12">
        <f ca="1" t="shared" si="20"/>
        <v>149.000069</v>
      </c>
      <c r="L43" s="27">
        <f aca="true" ca="1" t="shared" si="21" ref="L43:T58">OFFSET(L$69,MATCH($A43,$U$69:$U$128,0)-1,0)</f>
      </c>
      <c r="M43" s="12">
        <f ca="1" t="shared" si="21"/>
      </c>
      <c r="N43" s="27">
        <f ca="1" t="shared" si="21"/>
      </c>
      <c r="O43" s="12">
        <f ca="1" t="shared" si="21"/>
      </c>
      <c r="P43" s="27">
        <f ca="1" t="shared" si="21"/>
      </c>
      <c r="Q43" s="12">
        <f ca="1" t="shared" si="21"/>
      </c>
      <c r="R43" s="27">
        <f ca="1" t="shared" si="21"/>
        <v>0.00016066671299999998</v>
      </c>
      <c r="S43" s="12">
        <f ca="1" t="shared" si="21"/>
        <v>160.666713</v>
      </c>
      <c r="T43" s="27">
        <f ca="1" t="shared" si="21"/>
        <v>18</v>
      </c>
    </row>
    <row r="44" spans="1:20" ht="14.25">
      <c r="A44" s="7">
        <f t="shared" si="8"/>
        <v>42</v>
      </c>
      <c r="B44" s="7" t="str">
        <f ca="1" t="shared" si="20"/>
        <v>Константин Маджаров</v>
      </c>
      <c r="C44" s="7" t="str">
        <f ca="1" t="shared" si="20"/>
        <v>Академик</v>
      </c>
      <c r="D44" s="27">
        <f ca="1" t="shared" si="20"/>
        <v>0</v>
      </c>
      <c r="E44" s="12">
        <f ca="1" t="shared" si="20"/>
        <v>171.000001</v>
      </c>
      <c r="F44" s="27">
        <f ca="1" t="shared" si="20"/>
        <v>0</v>
      </c>
      <c r="G44" s="12">
        <f ca="1" t="shared" si="20"/>
        <v>145.83339333333333</v>
      </c>
      <c r="H44" s="27">
        <f ca="1" t="shared" si="20"/>
        <v>0</v>
      </c>
      <c r="I44" s="12">
        <f ca="1" t="shared" si="20"/>
        <v>0</v>
      </c>
      <c r="J44" s="27">
        <f ca="1" t="shared" si="20"/>
        <v>0</v>
      </c>
      <c r="K44" s="12">
        <f ca="1" t="shared" si="20"/>
        <v>162.83337933333334</v>
      </c>
      <c r="L44" s="27">
        <f ca="1" t="shared" si="21"/>
      </c>
      <c r="M44" s="12">
        <f ca="1" t="shared" si="21"/>
      </c>
      <c r="N44" s="27">
        <f ca="1" t="shared" si="21"/>
      </c>
      <c r="O44" s="12">
        <f ca="1" t="shared" si="21"/>
      </c>
      <c r="P44" s="27">
        <f ca="1" t="shared" si="21"/>
      </c>
      <c r="Q44" s="12">
        <f ca="1" t="shared" si="21"/>
      </c>
      <c r="R44" s="27">
        <f ca="1" t="shared" si="21"/>
        <v>0.00015988892455555558</v>
      </c>
      <c r="S44" s="12">
        <f ca="1" t="shared" si="21"/>
        <v>159.88892455555558</v>
      </c>
      <c r="T44" s="27">
        <f ca="1" t="shared" si="21"/>
        <v>18</v>
      </c>
    </row>
    <row r="45" spans="1:20" ht="14.25">
      <c r="A45" s="7">
        <f t="shared" si="8"/>
        <v>43</v>
      </c>
      <c r="B45" s="7" t="str">
        <f ca="1" t="shared" si="20"/>
        <v>Калин Симеонов</v>
      </c>
      <c r="C45" s="7" t="str">
        <f ca="1" t="shared" si="20"/>
        <v>Академик</v>
      </c>
      <c r="D45" s="27">
        <f ca="1" t="shared" si="20"/>
        <v>0</v>
      </c>
      <c r="E45" s="12">
        <f ca="1" t="shared" si="20"/>
        <v>149.66670266666665</v>
      </c>
      <c r="F45" s="27">
        <f ca="1" t="shared" si="20"/>
        <v>0</v>
      </c>
      <c r="G45" s="12">
        <f ca="1" t="shared" si="20"/>
        <v>0</v>
      </c>
      <c r="H45" s="27">
        <f ca="1" t="shared" si="20"/>
        <v>0</v>
      </c>
      <c r="I45" s="12">
        <f ca="1" t="shared" si="20"/>
        <v>149.83339233333334</v>
      </c>
      <c r="J45" s="27">
        <f ca="1" t="shared" si="20"/>
        <v>0</v>
      </c>
      <c r="K45" s="12">
        <f ca="1" t="shared" si="20"/>
        <v>152.33339133333334</v>
      </c>
      <c r="L45" s="27">
        <f ca="1" t="shared" si="21"/>
      </c>
      <c r="M45" s="12">
        <f ca="1" t="shared" si="21"/>
      </c>
      <c r="N45" s="27">
        <f ca="1" t="shared" si="21"/>
      </c>
      <c r="O45" s="12">
        <f ca="1" t="shared" si="21"/>
      </c>
      <c r="P45" s="27">
        <f ca="1" t="shared" si="21"/>
      </c>
      <c r="Q45" s="12">
        <f ca="1" t="shared" si="21"/>
      </c>
      <c r="R45" s="27">
        <f ca="1" t="shared" si="21"/>
        <v>0.0001506111621111111</v>
      </c>
      <c r="S45" s="12">
        <f ca="1" t="shared" si="21"/>
        <v>150.6111621111111</v>
      </c>
      <c r="T45" s="27">
        <f ca="1" t="shared" si="21"/>
        <v>18</v>
      </c>
    </row>
    <row r="46" spans="1:20" ht="14.25">
      <c r="A46" s="7">
        <f t="shared" si="8"/>
        <v>44</v>
      </c>
      <c r="B46" s="7" t="str">
        <f ca="1" t="shared" si="20"/>
        <v>Томчо Сумартава</v>
      </c>
      <c r="C46" s="7" t="str">
        <f ca="1" t="shared" si="20"/>
        <v>Мега</v>
      </c>
      <c r="D46" s="27">
        <f ca="1" t="shared" si="20"/>
        <v>0</v>
      </c>
      <c r="E46" s="12">
        <f ca="1" t="shared" si="20"/>
        <v>153.000003</v>
      </c>
      <c r="F46" s="27">
        <f ca="1" t="shared" si="20"/>
        <v>0</v>
      </c>
      <c r="G46" s="12">
        <f ca="1" t="shared" si="20"/>
        <v>149.83338033333334</v>
      </c>
      <c r="H46" s="27">
        <f ca="1" t="shared" si="20"/>
        <v>0</v>
      </c>
      <c r="I46" s="12">
        <f ca="1" t="shared" si="20"/>
        <v>144.66671066666666</v>
      </c>
      <c r="J46" s="27">
        <f ca="1" t="shared" si="20"/>
        <v>0</v>
      </c>
      <c r="K46" s="12">
        <f ca="1" t="shared" si="20"/>
        <v>152.000073</v>
      </c>
      <c r="L46" s="27">
        <f ca="1" t="shared" si="21"/>
      </c>
      <c r="M46" s="12">
        <f ca="1" t="shared" si="21"/>
      </c>
      <c r="N46" s="27">
        <f ca="1" t="shared" si="21"/>
      </c>
      <c r="O46" s="12">
        <f ca="1" t="shared" si="21"/>
      </c>
      <c r="P46" s="27">
        <f ca="1" t="shared" si="21"/>
      </c>
      <c r="Q46" s="12">
        <f ca="1" t="shared" si="21"/>
      </c>
      <c r="R46" s="27">
        <f ca="1" t="shared" si="21"/>
        <v>0.00014987504174999997</v>
      </c>
      <c r="S46" s="12">
        <f ca="1" t="shared" si="21"/>
        <v>149.87504174999998</v>
      </c>
      <c r="T46" s="27">
        <f ca="1" t="shared" si="21"/>
        <v>24</v>
      </c>
    </row>
    <row r="47" spans="1:20" ht="14.25">
      <c r="A47" s="7">
        <f t="shared" si="8"/>
        <v>45</v>
      </c>
      <c r="B47" s="7" t="str">
        <f ca="1" t="shared" si="20"/>
        <v>Емил Ангелов</v>
      </c>
      <c r="C47" s="7" t="str">
        <f ca="1" t="shared" si="20"/>
        <v>Академик</v>
      </c>
      <c r="D47" s="27">
        <f ca="1" t="shared" si="20"/>
        <v>0</v>
      </c>
      <c r="E47" s="12">
        <f ca="1" t="shared" si="20"/>
        <v>157.500037</v>
      </c>
      <c r="F47" s="27">
        <f ca="1" t="shared" si="20"/>
        <v>0</v>
      </c>
      <c r="G47" s="12">
        <f ca="1" t="shared" si="20"/>
        <v>145.16673066666667</v>
      </c>
      <c r="H47" s="27">
        <f ca="1" t="shared" si="20"/>
        <v>0</v>
      </c>
      <c r="I47" s="12">
        <f ca="1" t="shared" si="20"/>
        <v>145.66671466666665</v>
      </c>
      <c r="J47" s="27">
        <f ca="1" t="shared" si="20"/>
        <v>0</v>
      </c>
      <c r="K47" s="12">
        <f ca="1" t="shared" si="20"/>
        <v>0</v>
      </c>
      <c r="L47" s="27">
        <f ca="1" t="shared" si="21"/>
      </c>
      <c r="M47" s="12">
        <f ca="1" t="shared" si="21"/>
      </c>
      <c r="N47" s="27">
        <f ca="1" t="shared" si="21"/>
      </c>
      <c r="O47" s="12">
        <f ca="1" t="shared" si="21"/>
      </c>
      <c r="P47" s="27">
        <f ca="1" t="shared" si="21"/>
      </c>
      <c r="Q47" s="12">
        <f ca="1" t="shared" si="21"/>
      </c>
      <c r="R47" s="27">
        <f ca="1" t="shared" si="21"/>
        <v>0.00014944449411111112</v>
      </c>
      <c r="S47" s="12">
        <f ca="1" t="shared" si="21"/>
        <v>149.4444941111111</v>
      </c>
      <c r="T47" s="27">
        <f ca="1" t="shared" si="21"/>
        <v>18</v>
      </c>
    </row>
    <row r="48" spans="1:20" ht="14.25">
      <c r="A48" s="7">
        <f t="shared" si="8"/>
        <v>46</v>
      </c>
      <c r="B48" s="7" t="str">
        <f ca="1" t="shared" si="20"/>
        <v>Димитър Танин</v>
      </c>
      <c r="C48" s="7" t="str">
        <f ca="1" t="shared" si="20"/>
        <v>Мега</v>
      </c>
      <c r="D48" s="27">
        <f ca="1" t="shared" si="20"/>
        <v>0</v>
      </c>
      <c r="E48" s="12">
        <f ca="1" t="shared" si="20"/>
        <v>144.66667466666667</v>
      </c>
      <c r="F48" s="27">
        <f ca="1" t="shared" si="20"/>
        <v>0</v>
      </c>
      <c r="G48" s="12">
        <f ca="1" t="shared" si="20"/>
        <v>0</v>
      </c>
      <c r="H48" s="27">
        <f ca="1" t="shared" si="20"/>
        <v>0</v>
      </c>
      <c r="I48" s="12">
        <f ca="1" t="shared" si="20"/>
        <v>0</v>
      </c>
      <c r="J48" s="27">
        <f ca="1" t="shared" si="20"/>
        <v>0</v>
      </c>
      <c r="K48" s="12">
        <f ca="1" t="shared" si="20"/>
        <v>0</v>
      </c>
      <c r="L48" s="27">
        <f ca="1" t="shared" si="21"/>
      </c>
      <c r="M48" s="12">
        <f ca="1" t="shared" si="21"/>
      </c>
      <c r="N48" s="27">
        <f ca="1" t="shared" si="21"/>
      </c>
      <c r="O48" s="12">
        <f ca="1" t="shared" si="21"/>
      </c>
      <c r="P48" s="27">
        <f ca="1" t="shared" si="21"/>
      </c>
      <c r="Q48" s="12">
        <f ca="1" t="shared" si="21"/>
      </c>
      <c r="R48" s="27">
        <f ca="1" t="shared" si="21"/>
        <v>0.00014466667466666666</v>
      </c>
      <c r="S48" s="12">
        <f ca="1" t="shared" si="21"/>
        <v>144.66667466666667</v>
      </c>
      <c r="T48" s="27">
        <f ca="1" t="shared" si="21"/>
        <v>6</v>
      </c>
    </row>
    <row r="49" spans="1:20" ht="14.25">
      <c r="A49" s="7">
        <f t="shared" si="8"/>
        <v>47</v>
      </c>
      <c r="B49" s="7" t="str">
        <f ca="1" t="shared" si="20"/>
        <v>Валери Николов</v>
      </c>
      <c r="C49" s="7" t="str">
        <f ca="1" t="shared" si="20"/>
        <v>Мега</v>
      </c>
      <c r="D49" s="27">
        <f ca="1" t="shared" si="20"/>
        <v>0</v>
      </c>
      <c r="E49" s="12">
        <f ca="1" t="shared" si="20"/>
        <v>140.66671266666665</v>
      </c>
      <c r="F49" s="27">
        <f ca="1" t="shared" si="20"/>
        <v>0</v>
      </c>
      <c r="G49" s="12">
        <f ca="1" t="shared" si="20"/>
        <v>0</v>
      </c>
      <c r="H49" s="27">
        <f ca="1" t="shared" si="20"/>
        <v>0</v>
      </c>
      <c r="I49" s="12">
        <f ca="1" t="shared" si="20"/>
        <v>0</v>
      </c>
      <c r="J49" s="27">
        <f ca="1" t="shared" si="20"/>
        <v>0</v>
      </c>
      <c r="K49" s="12">
        <f ca="1" t="shared" si="20"/>
        <v>0</v>
      </c>
      <c r="L49" s="27">
        <f ca="1" t="shared" si="21"/>
      </c>
      <c r="M49" s="12">
        <f ca="1" t="shared" si="21"/>
      </c>
      <c r="N49" s="27">
        <f ca="1" t="shared" si="21"/>
      </c>
      <c r="O49" s="12">
        <f ca="1" t="shared" si="21"/>
      </c>
      <c r="P49" s="27">
        <f ca="1" t="shared" si="21"/>
      </c>
      <c r="Q49" s="12">
        <f ca="1" t="shared" si="21"/>
      </c>
      <c r="R49" s="27">
        <f ca="1" t="shared" si="21"/>
        <v>0.00014066671266666666</v>
      </c>
      <c r="S49" s="12">
        <f ca="1" t="shared" si="21"/>
        <v>140.66671266666665</v>
      </c>
      <c r="T49" s="27">
        <f ca="1" t="shared" si="21"/>
        <v>6</v>
      </c>
    </row>
    <row r="50" spans="1:20" ht="14.25">
      <c r="A50" s="7">
        <f t="shared" si="8"/>
        <v>48</v>
      </c>
      <c r="B50" s="7" t="str">
        <f ca="1" t="shared" si="20"/>
        <v>Георги Петров</v>
      </c>
      <c r="C50" s="7" t="str">
        <f ca="1" t="shared" si="20"/>
        <v>Академик</v>
      </c>
      <c r="D50" s="27">
        <f ca="1" t="shared" si="20"/>
        <v>0</v>
      </c>
      <c r="E50" s="12">
        <f ca="1" t="shared" si="20"/>
        <v>146.83336233333335</v>
      </c>
      <c r="F50" s="27">
        <f ca="1" t="shared" si="20"/>
        <v>0</v>
      </c>
      <c r="G50" s="12">
        <f ca="1" t="shared" si="20"/>
        <v>133.16673466666666</v>
      </c>
      <c r="H50" s="27">
        <f ca="1" t="shared" si="20"/>
        <v>0</v>
      </c>
      <c r="I50" s="12">
        <f ca="1" t="shared" si="20"/>
        <v>0</v>
      </c>
      <c r="J50" s="27">
        <f ca="1" t="shared" si="20"/>
        <v>0</v>
      </c>
      <c r="K50" s="12">
        <f ca="1" t="shared" si="20"/>
        <v>0</v>
      </c>
      <c r="L50" s="27">
        <f ca="1" t="shared" si="21"/>
      </c>
      <c r="M50" s="12">
        <f ca="1" t="shared" si="21"/>
      </c>
      <c r="N50" s="27">
        <f ca="1" t="shared" si="21"/>
      </c>
      <c r="O50" s="12">
        <f ca="1" t="shared" si="21"/>
      </c>
      <c r="P50" s="27">
        <f ca="1" t="shared" si="21"/>
      </c>
      <c r="Q50" s="12">
        <f ca="1" t="shared" si="21"/>
      </c>
      <c r="R50" s="27">
        <f ca="1" t="shared" si="21"/>
        <v>0.00014000004849999998</v>
      </c>
      <c r="S50" s="12">
        <f ca="1" t="shared" si="21"/>
        <v>140.0000485</v>
      </c>
      <c r="T50" s="27">
        <f ca="1" t="shared" si="21"/>
        <v>12</v>
      </c>
    </row>
    <row r="51" spans="1:20" ht="14.25">
      <c r="A51" s="7">
        <f t="shared" si="8"/>
        <v>49</v>
      </c>
      <c r="B51" s="7" t="str">
        <f ca="1" t="shared" si="20"/>
        <v>Василис Тулопулос</v>
      </c>
      <c r="C51" s="7" t="str">
        <f ca="1" t="shared" si="20"/>
        <v>Мега</v>
      </c>
      <c r="D51" s="27">
        <f ca="1" t="shared" si="20"/>
        <v>0</v>
      </c>
      <c r="E51" s="12">
        <f ca="1" t="shared" si="20"/>
        <v>139.83334633333334</v>
      </c>
      <c r="F51" s="27">
        <f ca="1" t="shared" si="20"/>
        <v>0</v>
      </c>
      <c r="G51" s="12">
        <f ca="1" t="shared" si="20"/>
        <v>0</v>
      </c>
      <c r="H51" s="27">
        <f ca="1" t="shared" si="20"/>
        <v>0</v>
      </c>
      <c r="I51" s="12">
        <f ca="1" t="shared" si="20"/>
        <v>0</v>
      </c>
      <c r="J51" s="27">
        <f ca="1" t="shared" si="20"/>
        <v>0</v>
      </c>
      <c r="K51" s="12">
        <f ca="1" t="shared" si="20"/>
        <v>0</v>
      </c>
      <c r="L51" s="27">
        <f ca="1" t="shared" si="21"/>
      </c>
      <c r="M51" s="12">
        <f ca="1" t="shared" si="21"/>
      </c>
      <c r="N51" s="27">
        <f ca="1" t="shared" si="21"/>
      </c>
      <c r="O51" s="12">
        <f ca="1" t="shared" si="21"/>
      </c>
      <c r="P51" s="27">
        <f ca="1" t="shared" si="21"/>
      </c>
      <c r="Q51" s="12">
        <f ca="1" t="shared" si="21"/>
      </c>
      <c r="R51" s="27">
        <f ca="1" t="shared" si="21"/>
        <v>0.00013983334633333334</v>
      </c>
      <c r="S51" s="12">
        <f ca="1" t="shared" si="21"/>
        <v>139.83334633333334</v>
      </c>
      <c r="T51" s="27">
        <f ca="1" t="shared" si="21"/>
        <v>6</v>
      </c>
    </row>
    <row r="52" spans="1:20" ht="14.25">
      <c r="A52" s="7">
        <f t="shared" si="8"/>
        <v>50</v>
      </c>
      <c r="B52" s="7" t="str">
        <f ca="1" t="shared" si="20"/>
        <v>Ивайло Величков</v>
      </c>
      <c r="C52" s="7" t="str">
        <f ca="1" t="shared" si="20"/>
        <v>Мега</v>
      </c>
      <c r="D52" s="27">
        <f ca="1" t="shared" si="20"/>
        <v>0</v>
      </c>
      <c r="E52" s="12">
        <f ca="1" t="shared" si="20"/>
        <v>139.500007</v>
      </c>
      <c r="F52" s="27">
        <f ca="1" t="shared" si="20"/>
        <v>0</v>
      </c>
      <c r="G52" s="12">
        <f ca="1" t="shared" si="20"/>
        <v>0</v>
      </c>
      <c r="H52" s="27">
        <f ca="1" t="shared" si="20"/>
        <v>0</v>
      </c>
      <c r="I52" s="12">
        <f ca="1" t="shared" si="20"/>
        <v>0</v>
      </c>
      <c r="J52" s="27">
        <f ca="1" t="shared" si="20"/>
        <v>0</v>
      </c>
      <c r="K52" s="12">
        <f ca="1" t="shared" si="20"/>
        <v>0</v>
      </c>
      <c r="L52" s="27">
        <f ca="1" t="shared" si="21"/>
      </c>
      <c r="M52" s="12">
        <f ca="1" t="shared" si="21"/>
      </c>
      <c r="N52" s="27">
        <f ca="1" t="shared" si="21"/>
      </c>
      <c r="O52" s="12">
        <f ca="1" t="shared" si="21"/>
      </c>
      <c r="P52" s="27">
        <f ca="1" t="shared" si="21"/>
      </c>
      <c r="Q52" s="12">
        <f ca="1" t="shared" si="21"/>
      </c>
      <c r="R52" s="27">
        <f ca="1" t="shared" si="21"/>
        <v>0.000139500007</v>
      </c>
      <c r="S52" s="12">
        <f ca="1" t="shared" si="21"/>
        <v>139.500007</v>
      </c>
      <c r="T52" s="27">
        <f ca="1" t="shared" si="21"/>
        <v>6</v>
      </c>
    </row>
    <row r="53" spans="1:20" ht="14.25">
      <c r="A53" s="7">
        <f t="shared" si="8"/>
        <v>51</v>
      </c>
      <c r="B53" s="7" t="str">
        <f ca="1" t="shared" si="20"/>
        <v>Никола Николов</v>
      </c>
      <c r="C53" s="7" t="str">
        <f ca="1" t="shared" si="20"/>
        <v>Мега</v>
      </c>
      <c r="D53" s="27">
        <f ca="1" t="shared" si="20"/>
        <v>0</v>
      </c>
      <c r="E53" s="12">
        <f ca="1" t="shared" si="20"/>
        <v>165.500012</v>
      </c>
      <c r="F53" s="27">
        <f ca="1" t="shared" si="20"/>
        <v>0</v>
      </c>
      <c r="G53" s="12">
        <f ca="1" t="shared" si="20"/>
        <v>108.000055</v>
      </c>
      <c r="H53" s="27">
        <f ca="1" t="shared" si="20"/>
        <v>0</v>
      </c>
      <c r="I53" s="12">
        <f ca="1" t="shared" si="20"/>
        <v>0</v>
      </c>
      <c r="J53" s="27">
        <f ca="1" t="shared" si="20"/>
        <v>0</v>
      </c>
      <c r="K53" s="12">
        <f ca="1" t="shared" si="20"/>
        <v>0</v>
      </c>
      <c r="L53" s="27">
        <f ca="1" t="shared" si="21"/>
      </c>
      <c r="M53" s="12">
        <f ca="1" t="shared" si="21"/>
      </c>
      <c r="N53" s="27">
        <f ca="1" t="shared" si="21"/>
      </c>
      <c r="O53" s="12">
        <f ca="1" t="shared" si="21"/>
      </c>
      <c r="P53" s="27">
        <f ca="1" t="shared" si="21"/>
      </c>
      <c r="Q53" s="12">
        <f ca="1" t="shared" si="21"/>
      </c>
      <c r="R53" s="27">
        <f ca="1" t="shared" si="21"/>
        <v>0.0001367500335</v>
      </c>
      <c r="S53" s="12">
        <f ca="1" t="shared" si="21"/>
        <v>136.7500335</v>
      </c>
      <c r="T53" s="27">
        <f ca="1" t="shared" si="21"/>
        <v>12</v>
      </c>
    </row>
    <row r="54" spans="1:20" ht="14.25">
      <c r="A54" s="7">
        <f t="shared" si="8"/>
        <v>52</v>
      </c>
      <c r="B54" s="7" t="str">
        <f ca="1" t="shared" si="20"/>
        <v>Александър Петров</v>
      </c>
      <c r="C54" s="7" t="str">
        <f ca="1" t="shared" si="20"/>
        <v>Мега</v>
      </c>
      <c r="D54" s="27">
        <f ca="1" t="shared" si="20"/>
        <v>0</v>
      </c>
      <c r="E54" s="12">
        <f ca="1" t="shared" si="20"/>
        <v>137.000005</v>
      </c>
      <c r="F54" s="27">
        <f ca="1" t="shared" si="20"/>
        <v>0</v>
      </c>
      <c r="G54" s="12">
        <f ca="1" t="shared" si="20"/>
        <v>119.00008</v>
      </c>
      <c r="H54" s="27">
        <f ca="1" t="shared" si="20"/>
        <v>0</v>
      </c>
      <c r="I54" s="12">
        <f ca="1" t="shared" si="20"/>
        <v>128.16674266666666</v>
      </c>
      <c r="J54" s="27">
        <f ca="1" t="shared" si="20"/>
        <v>0</v>
      </c>
      <c r="K54" s="12">
        <f ca="1" t="shared" si="20"/>
        <v>0</v>
      </c>
      <c r="L54" s="27">
        <f ca="1" t="shared" si="21"/>
      </c>
      <c r="M54" s="12">
        <f ca="1" t="shared" si="21"/>
      </c>
      <c r="N54" s="27">
        <f ca="1" t="shared" si="21"/>
      </c>
      <c r="O54" s="12">
        <f ca="1" t="shared" si="21"/>
      </c>
      <c r="P54" s="27">
        <f ca="1" t="shared" si="21"/>
      </c>
      <c r="Q54" s="12">
        <f ca="1" t="shared" si="21"/>
      </c>
      <c r="R54" s="27">
        <f ca="1" t="shared" si="21"/>
        <v>0.00012805560922222222</v>
      </c>
      <c r="S54" s="12">
        <f ca="1" t="shared" si="21"/>
        <v>128.05560922222222</v>
      </c>
      <c r="T54" s="27">
        <f ca="1" t="shared" si="21"/>
        <v>18</v>
      </c>
    </row>
    <row r="55" spans="1:20" ht="14.25">
      <c r="A55" s="7">
        <f t="shared" si="8"/>
        <v>53</v>
      </c>
      <c r="B55" s="7" t="str">
        <f ca="1" t="shared" si="20"/>
        <v>Галин Димитров</v>
      </c>
      <c r="C55" s="7" t="str">
        <f ca="1" t="shared" si="20"/>
        <v>Академик</v>
      </c>
      <c r="D55" s="27">
        <f ca="1" t="shared" si="20"/>
        <v>0</v>
      </c>
      <c r="E55" s="12">
        <f ca="1" t="shared" si="20"/>
        <v>0</v>
      </c>
      <c r="F55" s="27">
        <f ca="1" t="shared" si="20"/>
        <v>0</v>
      </c>
      <c r="G55" s="12">
        <f ca="1" t="shared" si="20"/>
        <v>113.83340333333332</v>
      </c>
      <c r="H55" s="27">
        <f ca="1" t="shared" si="20"/>
        <v>0</v>
      </c>
      <c r="I55" s="12">
        <f ca="1" t="shared" si="20"/>
        <v>0</v>
      </c>
      <c r="J55" s="27">
        <f ca="1" t="shared" si="20"/>
        <v>0</v>
      </c>
      <c r="K55" s="12">
        <f ca="1" t="shared" si="20"/>
        <v>0</v>
      </c>
      <c r="L55" s="27">
        <f ca="1" t="shared" si="21"/>
      </c>
      <c r="M55" s="12">
        <f ca="1" t="shared" si="21"/>
      </c>
      <c r="N55" s="27">
        <f ca="1" t="shared" si="21"/>
      </c>
      <c r="O55" s="12">
        <f ca="1" t="shared" si="21"/>
      </c>
      <c r="P55" s="27">
        <f ca="1" t="shared" si="21"/>
      </c>
      <c r="Q55" s="12">
        <f ca="1" t="shared" si="21"/>
      </c>
      <c r="R55" s="27">
        <f ca="1" t="shared" si="21"/>
        <v>0.00011383340333333332</v>
      </c>
      <c r="S55" s="12">
        <f ca="1" t="shared" si="21"/>
        <v>113.83340333333332</v>
      </c>
      <c r="T55" s="27">
        <f ca="1" t="shared" si="21"/>
        <v>6</v>
      </c>
    </row>
    <row r="56" spans="1:20" ht="14.25">
      <c r="A56" s="7">
        <f t="shared" si="8"/>
        <v>54</v>
      </c>
      <c r="B56" s="7" t="str">
        <f ca="1" t="shared" si="20"/>
        <v>Михаил Димитров</v>
      </c>
      <c r="C56" s="7" t="str">
        <f ca="1" t="shared" si="20"/>
        <v>Мега</v>
      </c>
      <c r="D56" s="27">
        <f ca="1" t="shared" si="20"/>
        <v>0</v>
      </c>
      <c r="E56" s="12">
        <f ca="1" t="shared" si="20"/>
        <v>108.500005</v>
      </c>
      <c r="F56" s="27">
        <f ca="1" t="shared" si="20"/>
        <v>0</v>
      </c>
      <c r="G56" s="12">
        <f ca="1" t="shared" si="20"/>
        <v>0</v>
      </c>
      <c r="H56" s="27">
        <f ca="1" t="shared" si="20"/>
        <v>0</v>
      </c>
      <c r="I56" s="12">
        <f ca="1" t="shared" si="20"/>
        <v>0</v>
      </c>
      <c r="J56" s="27">
        <f ca="1" t="shared" si="20"/>
        <v>0</v>
      </c>
      <c r="K56" s="12">
        <f ca="1" t="shared" si="20"/>
        <v>97.66674566666667</v>
      </c>
      <c r="L56" s="27">
        <f ca="1" t="shared" si="21"/>
      </c>
      <c r="M56" s="12">
        <f ca="1" t="shared" si="21"/>
      </c>
      <c r="N56" s="27">
        <f ca="1" t="shared" si="21"/>
      </c>
      <c r="O56" s="12">
        <f ca="1" t="shared" si="21"/>
      </c>
      <c r="P56" s="27">
        <f ca="1" t="shared" si="21"/>
      </c>
      <c r="Q56" s="12">
        <f ca="1" t="shared" si="21"/>
      </c>
      <c r="R56" s="27">
        <f ca="1" t="shared" si="21"/>
        <v>0.00010308337533333333</v>
      </c>
      <c r="S56" s="12">
        <f ca="1" t="shared" si="21"/>
        <v>103.08337533333334</v>
      </c>
      <c r="T56" s="27">
        <f ca="1" t="shared" si="21"/>
        <v>12</v>
      </c>
    </row>
    <row r="57" spans="1:20" ht="14.25">
      <c r="A57" s="7">
        <f t="shared" si="8"/>
        <v>55</v>
      </c>
      <c r="B57" s="7" t="str">
        <f ca="1" t="shared" si="20"/>
        <v>Никола Караджов</v>
      </c>
      <c r="C57" s="7" t="str">
        <f ca="1" t="shared" si="20"/>
        <v>Мега</v>
      </c>
      <c r="D57" s="27">
        <f ca="1" t="shared" si="20"/>
        <v>0</v>
      </c>
      <c r="E57" s="12">
        <f ca="1" t="shared" si="20"/>
        <v>93.16667366666667</v>
      </c>
      <c r="F57" s="27">
        <f ca="1" t="shared" si="20"/>
        <v>0</v>
      </c>
      <c r="G57" s="12">
        <f ca="1" t="shared" si="20"/>
        <v>0</v>
      </c>
      <c r="H57" s="27">
        <f ca="1" t="shared" si="20"/>
        <v>0</v>
      </c>
      <c r="I57" s="12">
        <f ca="1" t="shared" si="20"/>
        <v>105.66673566666667</v>
      </c>
      <c r="J57" s="27">
        <f ca="1" t="shared" si="20"/>
        <v>0</v>
      </c>
      <c r="K57" s="12">
        <f ca="1" t="shared" si="20"/>
        <v>105.500072</v>
      </c>
      <c r="L57" s="27">
        <f ca="1" t="shared" si="21"/>
      </c>
      <c r="M57" s="12">
        <f ca="1" t="shared" si="21"/>
      </c>
      <c r="N57" s="27">
        <f ca="1" t="shared" si="21"/>
      </c>
      <c r="O57" s="12">
        <f ca="1" t="shared" si="21"/>
      </c>
      <c r="P57" s="27">
        <f ca="1" t="shared" si="21"/>
      </c>
      <c r="Q57" s="12">
        <f ca="1" t="shared" si="21"/>
      </c>
      <c r="R57" s="27">
        <f ca="1" t="shared" si="21"/>
        <v>0.00010144449377777778</v>
      </c>
      <c r="S57" s="12">
        <f ca="1" t="shared" si="21"/>
        <v>101.44449377777778</v>
      </c>
      <c r="T57" s="27">
        <f ca="1" t="shared" si="21"/>
        <v>18</v>
      </c>
    </row>
    <row r="58" spans="1:20" ht="14.25">
      <c r="A58" s="7">
        <f t="shared" si="8"/>
        <v>56</v>
      </c>
      <c r="B58" s="7" t="str">
        <f ca="1" t="shared" si="20"/>
        <v>Васил Караджов</v>
      </c>
      <c r="C58" s="7" t="str">
        <f ca="1" t="shared" si="20"/>
        <v>Мега</v>
      </c>
      <c r="D58" s="27">
        <f ca="1" t="shared" si="20"/>
        <v>0</v>
      </c>
      <c r="E58" s="12">
        <f ca="1" t="shared" si="20"/>
        <v>80.83334133333332</v>
      </c>
      <c r="F58" s="27">
        <f ca="1" t="shared" si="20"/>
        <v>0</v>
      </c>
      <c r="G58" s="12">
        <f ca="1" t="shared" si="20"/>
        <v>0</v>
      </c>
      <c r="H58" s="27">
        <f ca="1" t="shared" si="20"/>
        <v>0</v>
      </c>
      <c r="I58" s="12">
        <f ca="1" t="shared" si="20"/>
        <v>0</v>
      </c>
      <c r="J58" s="27">
        <f ca="1" t="shared" si="20"/>
        <v>0</v>
      </c>
      <c r="K58" s="12">
        <f ca="1" t="shared" si="20"/>
        <v>96.000071</v>
      </c>
      <c r="L58" s="27">
        <f ca="1" t="shared" si="21"/>
      </c>
      <c r="M58" s="12">
        <f ca="1" t="shared" si="21"/>
      </c>
      <c r="N58" s="27">
        <f ca="1" t="shared" si="21"/>
      </c>
      <c r="O58" s="12">
        <f ca="1" t="shared" si="21"/>
      </c>
      <c r="P58" s="27">
        <f ca="1" t="shared" si="21"/>
      </c>
      <c r="Q58" s="12">
        <f ca="1" t="shared" si="21"/>
      </c>
      <c r="R58" s="27">
        <f ca="1" t="shared" si="21"/>
        <v>8.841670616666666E-05</v>
      </c>
      <c r="S58" s="12">
        <f ca="1" t="shared" si="21"/>
        <v>88.41670616666667</v>
      </c>
      <c r="T58" s="27">
        <f ca="1" t="shared" si="21"/>
        <v>12</v>
      </c>
    </row>
    <row r="59" spans="1:20" ht="14.25">
      <c r="A59" s="7">
        <f t="shared" si="8"/>
        <v>57</v>
      </c>
      <c r="B59" s="7"/>
      <c r="C59" s="7"/>
      <c r="D59" s="27"/>
      <c r="E59" s="12"/>
      <c r="F59" s="27"/>
      <c r="G59" s="12"/>
      <c r="H59" s="27"/>
      <c r="I59" s="12"/>
      <c r="J59" s="27"/>
      <c r="K59" s="12"/>
      <c r="L59" s="27"/>
      <c r="M59" s="12"/>
      <c r="N59" s="27"/>
      <c r="O59" s="12"/>
      <c r="P59" s="27"/>
      <c r="Q59" s="12"/>
      <c r="R59" s="27"/>
      <c r="S59" s="12"/>
      <c r="T59" s="27"/>
    </row>
    <row r="60" spans="1:20" ht="14.25">
      <c r="A60" s="7">
        <f t="shared" si="8"/>
        <v>58</v>
      </c>
      <c r="B60" s="7"/>
      <c r="C60" s="7"/>
      <c r="D60" s="27"/>
      <c r="E60" s="12"/>
      <c r="F60" s="27"/>
      <c r="G60" s="12"/>
      <c r="H60" s="27"/>
      <c r="I60" s="12"/>
      <c r="J60" s="27"/>
      <c r="K60" s="12"/>
      <c r="L60" s="27"/>
      <c r="M60" s="12"/>
      <c r="N60" s="27"/>
      <c r="O60" s="12"/>
      <c r="P60" s="27"/>
      <c r="Q60" s="12"/>
      <c r="R60" s="27"/>
      <c r="S60" s="12"/>
      <c r="T60" s="27"/>
    </row>
    <row r="61" spans="1:20" ht="14.25">
      <c r="A61" s="7">
        <f t="shared" si="8"/>
        <v>59</v>
      </c>
      <c r="B61" s="7"/>
      <c r="C61" s="7"/>
      <c r="D61" s="27"/>
      <c r="E61" s="12"/>
      <c r="F61" s="27"/>
      <c r="G61" s="12"/>
      <c r="H61" s="27"/>
      <c r="I61" s="12"/>
      <c r="J61" s="27"/>
      <c r="K61" s="12"/>
      <c r="L61" s="27"/>
      <c r="M61" s="12"/>
      <c r="N61" s="27"/>
      <c r="O61" s="12"/>
      <c r="P61" s="27"/>
      <c r="Q61" s="12"/>
      <c r="R61" s="27"/>
      <c r="S61" s="12"/>
      <c r="T61" s="27"/>
    </row>
    <row r="62" spans="1:20" ht="14.25">
      <c r="A62" s="7">
        <f t="shared" si="8"/>
        <v>60</v>
      </c>
      <c r="B62" s="7"/>
      <c r="C62" s="7"/>
      <c r="D62" s="27"/>
      <c r="E62" s="12"/>
      <c r="F62" s="27"/>
      <c r="G62" s="12"/>
      <c r="H62" s="27"/>
      <c r="I62" s="12"/>
      <c r="J62" s="27"/>
      <c r="K62" s="12"/>
      <c r="L62" s="27"/>
      <c r="M62" s="12"/>
      <c r="N62" s="27"/>
      <c r="O62" s="12"/>
      <c r="P62" s="27"/>
      <c r="Q62" s="12"/>
      <c r="R62" s="27"/>
      <c r="S62" s="12"/>
      <c r="T62" s="27"/>
    </row>
    <row r="63" ht="10.5" customHeight="1"/>
    <row r="64" ht="14.25" hidden="1"/>
    <row r="65" ht="14.25" hidden="1"/>
    <row r="66" ht="14.25" hidden="1">
      <c r="AU66" s="14"/>
    </row>
    <row r="67" spans="1:86" ht="21" hidden="1">
      <c r="A67" s="67" t="s">
        <v>75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21"/>
      <c r="W67" s="66" t="s">
        <v>74</v>
      </c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23"/>
      <c r="AS67" s="66" t="s">
        <v>73</v>
      </c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17"/>
      <c r="BO67" s="66" t="s">
        <v>76</v>
      </c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</row>
    <row r="68" spans="1:86" s="1" customFormat="1" ht="14.25" hidden="1">
      <c r="A68" s="3"/>
      <c r="B68" s="3" t="s">
        <v>0</v>
      </c>
      <c r="C68" s="11" t="s">
        <v>1</v>
      </c>
      <c r="D68" s="29" t="s">
        <v>187</v>
      </c>
      <c r="E68" s="11" t="s">
        <v>186</v>
      </c>
      <c r="F68" s="35" t="s">
        <v>188</v>
      </c>
      <c r="G68" s="11" t="s">
        <v>186</v>
      </c>
      <c r="H68" s="35" t="s">
        <v>189</v>
      </c>
      <c r="I68" s="11" t="s">
        <v>186</v>
      </c>
      <c r="J68" s="35" t="s">
        <v>190</v>
      </c>
      <c r="K68" s="11" t="s">
        <v>186</v>
      </c>
      <c r="L68" s="35" t="s">
        <v>191</v>
      </c>
      <c r="M68" s="11" t="s">
        <v>186</v>
      </c>
      <c r="N68" s="35" t="s">
        <v>192</v>
      </c>
      <c r="O68" s="11" t="s">
        <v>186</v>
      </c>
      <c r="P68" s="35" t="s">
        <v>193</v>
      </c>
      <c r="Q68" s="11" t="s">
        <v>186</v>
      </c>
      <c r="R68" s="29" t="s">
        <v>72</v>
      </c>
      <c r="S68" s="18" t="s">
        <v>186</v>
      </c>
      <c r="T68" s="29" t="s">
        <v>200</v>
      </c>
      <c r="U68" s="24"/>
      <c r="W68" s="2"/>
      <c r="X68" s="2" t="s">
        <v>0</v>
      </c>
      <c r="Y68" s="2" t="s">
        <v>1</v>
      </c>
      <c r="Z68" s="31" t="s">
        <v>187</v>
      </c>
      <c r="AA68" s="13" t="s">
        <v>186</v>
      </c>
      <c r="AB68" s="35" t="s">
        <v>188</v>
      </c>
      <c r="AC68" s="11" t="s">
        <v>186</v>
      </c>
      <c r="AD68" s="35" t="s">
        <v>189</v>
      </c>
      <c r="AE68" s="11" t="s">
        <v>186</v>
      </c>
      <c r="AF68" s="35" t="s">
        <v>190</v>
      </c>
      <c r="AG68" s="11" t="s">
        <v>186</v>
      </c>
      <c r="AH68" s="35" t="s">
        <v>191</v>
      </c>
      <c r="AI68" s="11" t="s">
        <v>186</v>
      </c>
      <c r="AJ68" s="35" t="s">
        <v>192</v>
      </c>
      <c r="AK68" s="11" t="s">
        <v>186</v>
      </c>
      <c r="AL68" s="35" t="s">
        <v>193</v>
      </c>
      <c r="AM68" s="11" t="s">
        <v>186</v>
      </c>
      <c r="AN68" s="35" t="s">
        <v>72</v>
      </c>
      <c r="AO68" s="11" t="s">
        <v>186</v>
      </c>
      <c r="AP68" s="5" t="s">
        <v>200</v>
      </c>
      <c r="AQ68" s="24"/>
      <c r="AS68" s="2"/>
      <c r="AT68" s="2" t="s">
        <v>0</v>
      </c>
      <c r="AU68" s="2" t="s">
        <v>1</v>
      </c>
      <c r="AV68" s="31" t="s">
        <v>187</v>
      </c>
      <c r="AW68" s="13" t="s">
        <v>186</v>
      </c>
      <c r="AX68" s="35" t="s">
        <v>188</v>
      </c>
      <c r="AY68" s="11" t="s">
        <v>186</v>
      </c>
      <c r="AZ68" s="35" t="s">
        <v>189</v>
      </c>
      <c r="BA68" s="11" t="s">
        <v>186</v>
      </c>
      <c r="BB68" s="35" t="s">
        <v>190</v>
      </c>
      <c r="BC68" s="11" t="s">
        <v>186</v>
      </c>
      <c r="BD68" s="35" t="s">
        <v>191</v>
      </c>
      <c r="BE68" s="11" t="s">
        <v>186</v>
      </c>
      <c r="BF68" s="35" t="s">
        <v>192</v>
      </c>
      <c r="BG68" s="11" t="s">
        <v>186</v>
      </c>
      <c r="BH68" s="35" t="s">
        <v>193</v>
      </c>
      <c r="BI68" s="11" t="s">
        <v>186</v>
      </c>
      <c r="BJ68" s="35" t="s">
        <v>72</v>
      </c>
      <c r="BK68" s="18" t="s">
        <v>186</v>
      </c>
      <c r="BL68" s="5" t="s">
        <v>200</v>
      </c>
      <c r="BM68" s="24"/>
      <c r="BO68" s="2"/>
      <c r="BP68" s="2" t="s">
        <v>0</v>
      </c>
      <c r="BQ68" s="2" t="s">
        <v>1</v>
      </c>
      <c r="BR68" s="31" t="s">
        <v>187</v>
      </c>
      <c r="BS68" s="13" t="s">
        <v>186</v>
      </c>
      <c r="BT68" s="35" t="s">
        <v>188</v>
      </c>
      <c r="BU68" s="11" t="s">
        <v>186</v>
      </c>
      <c r="BV68" s="35" t="s">
        <v>189</v>
      </c>
      <c r="BW68" s="11" t="s">
        <v>186</v>
      </c>
      <c r="BX68" s="35" t="s">
        <v>190</v>
      </c>
      <c r="BY68" s="11" t="s">
        <v>186</v>
      </c>
      <c r="BZ68" s="35" t="s">
        <v>191</v>
      </c>
      <c r="CA68" s="11" t="s">
        <v>186</v>
      </c>
      <c r="CB68" s="35" t="s">
        <v>192</v>
      </c>
      <c r="CC68" s="11" t="s">
        <v>186</v>
      </c>
      <c r="CD68" s="35" t="s">
        <v>193</v>
      </c>
      <c r="CE68" s="11" t="s">
        <v>186</v>
      </c>
      <c r="CF68" s="29" t="s">
        <v>72</v>
      </c>
      <c r="CG68" s="11" t="s">
        <v>186</v>
      </c>
      <c r="CH68" s="5" t="s">
        <v>200</v>
      </c>
    </row>
    <row r="69" spans="1:87" ht="14.25" hidden="1">
      <c r="A69" s="7">
        <v>1</v>
      </c>
      <c r="B69" s="7" t="s">
        <v>12</v>
      </c>
      <c r="C69" s="12" t="s">
        <v>13</v>
      </c>
      <c r="D69" s="30">
        <f>VLOOKUP($B69,$A$131:$C$182,2,FALSE)</f>
        <v>20</v>
      </c>
      <c r="E69" s="53">
        <f>VLOOKUP($B69,$A$131:$C$182,3,FALSE)</f>
        <v>198.500041</v>
      </c>
      <c r="F69" s="27">
        <f>VLOOKUP($B69,$D$130:$F$175,2,FALSE)</f>
        <v>17</v>
      </c>
      <c r="G69" s="53">
        <f>VLOOKUP($B69,$D$130:$F$175,3,FALSE)</f>
        <v>189.3</v>
      </c>
      <c r="H69" s="27">
        <f>VLOOKUP($B69,$G$131:$I$175,2,FALSE)</f>
        <v>14</v>
      </c>
      <c r="I69" s="53">
        <f>VLOOKUP($B69,$G$131:$I$175,3,FALSE)</f>
        <v>206.83338433333336</v>
      </c>
      <c r="J69" s="27">
        <f>VLOOKUP($B69,$J$131:$L$178,2,FALSE)</f>
        <v>11</v>
      </c>
      <c r="K69" s="53">
        <f>VLOOKUP($B69,$J$131:$L$178,3,FALSE)</f>
        <v>215.16671766666667</v>
      </c>
      <c r="L69" s="27">
        <f>IF($M131="","",VLOOKUP($B69,$M$131:$O$178,2,FALSE))</f>
      </c>
      <c r="M69" s="27">
        <f>IF($M131="","",VLOOKUP($B69,$M$131:$O$178,3,FALSE))</f>
      </c>
      <c r="N69" s="27">
        <f>IF($P131="","",VLOOKUP($B69,$P$131:$R$178,2,FALSE))</f>
      </c>
      <c r="O69" s="27">
        <f>IF($P131="","",VLOOKUP($B69,$P$131:$R$178,3,FALSE))</f>
      </c>
      <c r="P69" s="27">
        <f>IF($S131="","",VLOOKUP($B69,$S$131:$U$178,2,FALSE))</f>
      </c>
      <c r="Q69" s="27">
        <f>IF($S131="","",VLOOKUP($B69,$S$131:$U$178,3,FALSE))</f>
      </c>
      <c r="R69" s="26">
        <f aca="true" t="shared" si="22" ref="R69:R128">SUM(D69,F69,H69,J69,L69,N69,P69)+S69*0.000001</f>
        <v>62.00020245003575</v>
      </c>
      <c r="S69" s="19">
        <f>AVERAGE(E69,G69,I69,K69,M69,O69,Q69)</f>
        <v>202.45003575000004</v>
      </c>
      <c r="T69" s="38">
        <f>COUNT(E69,G69,I69,K69,M69,O69,Q69)*6</f>
        <v>24</v>
      </c>
      <c r="U69" s="25">
        <f>RANK(R69,$R$69:$R$128)</f>
        <v>1</v>
      </c>
      <c r="W69" s="7">
        <v>1</v>
      </c>
      <c r="X69" s="7" t="s">
        <v>57</v>
      </c>
      <c r="Y69" s="7" t="s">
        <v>19</v>
      </c>
      <c r="Z69" s="30">
        <f>VLOOKUP($X69,$W$131:$Y$145,2,FALSE)</f>
        <v>11</v>
      </c>
      <c r="AA69" s="12">
        <f>VLOOKUP($X69,$W$131:$Y$145,3,FALSE)</f>
        <v>189.33333933333336</v>
      </c>
      <c r="AB69" s="27">
        <f aca="true" t="shared" si="23" ref="AB69:AB77">VLOOKUP($X69,$Z$131:$AB$145,2,FALSE)</f>
        <v>7</v>
      </c>
      <c r="AC69" s="42">
        <f aca="true" t="shared" si="24" ref="AC69:AC77">VLOOKUP($X69,$Z$131:$AB$145,3,FALSE)</f>
        <v>191.66668166666665</v>
      </c>
      <c r="AD69" s="27">
        <f aca="true" t="shared" si="25" ref="AD69:AD75">VLOOKUP($X69,$AC$131:$AE$145,2,FALSE)</f>
        <v>6</v>
      </c>
      <c r="AE69" s="42">
        <f aca="true" t="shared" si="26" ref="AE69:AE75">VLOOKUP($X69,$AC$131:$AE$145,3,FALSE)</f>
        <v>188.83335033333336</v>
      </c>
      <c r="AF69" s="27">
        <f>IF($AF131="","",VLOOKUP($X69,$AF$131:$AH$145,2,FALSE))</f>
        <v>7</v>
      </c>
      <c r="AG69" s="27">
        <f>IF($AF131="","",VLOOKUP($X69,$AF$131:$AH$145,3,FALSE))</f>
        <v>193.16668166666665</v>
      </c>
      <c r="AH69" s="27">
        <f>IF($AI131="","",VLOOKUP($X69,$AI$131:$AK$145,2,FALSE))</f>
      </c>
      <c r="AI69" s="27">
        <f>IF($AI131="","",VLOOKUP($X69,$AI$131:$AK$145,3,FALSE))</f>
      </c>
      <c r="AJ69" s="27">
        <f>IF($AL131="","",VLOOKUP($X69,$AL$131:$AN$145,2,FALSE))</f>
      </c>
      <c r="AK69" s="27">
        <f>IF($AL131="","",VLOOKUP($X69,$AL$131:$AN$145,3,FALSE))</f>
      </c>
      <c r="AL69" s="27">
        <f>IF($AO131="","",VLOOKUP($X69,$AO$131:$AQ$145,2,FALSE))</f>
      </c>
      <c r="AM69" s="27">
        <f>IF($AO131="","",VLOOKUP($X69,$AO$131:$AQ$145,3,FALSE))</f>
      </c>
      <c r="AN69" s="33">
        <f>SUM(Z69,AB69,AD69,AF69,AH69,AJ69,AL69)+AO69*0.000001</f>
        <v>31.00019075001325</v>
      </c>
      <c r="AO69" s="19">
        <f>AVERAGE(AA69,AC69,AE69,AG69,AI69,AK69,AM69)</f>
        <v>190.75001325</v>
      </c>
      <c r="AP69" s="38">
        <f>COUNT(AA69,AC69,AE69,AG69,AI69,AK69,AM69)*6</f>
        <v>24</v>
      </c>
      <c r="AQ69" s="39">
        <f>RANK(AN69,$AN$69:$AN$88)</f>
        <v>1</v>
      </c>
      <c r="AS69" s="7">
        <v>20</v>
      </c>
      <c r="AT69" s="7" t="s">
        <v>25</v>
      </c>
      <c r="AU69" s="7" t="s">
        <v>15</v>
      </c>
      <c r="AV69" s="30">
        <f>VLOOKUP($AT69,$AS$131:$AU$145,2,FALSE)</f>
        <v>7</v>
      </c>
      <c r="AW69" s="12">
        <f>VLOOKUP($AT69,$AS$131:$AU$145,3,FALSE)</f>
        <v>195.66666866666665</v>
      </c>
      <c r="AX69" s="27">
        <f>VLOOKUP($AT69,$AV$131:$AX$145,2,FALSE)</f>
        <v>8</v>
      </c>
      <c r="AY69" s="42">
        <f>VLOOKUP($AT69,$AV$131:$AX$145,3,FALSE)</f>
        <v>196.66668266666665</v>
      </c>
      <c r="AZ69" s="27">
        <f>VLOOKUP($AT69,$AY$131:$BA$145,2,FALSE)</f>
        <v>5</v>
      </c>
      <c r="BA69" s="42">
        <f>VLOOKUP($AT69,$AY$131:$BA$145,3,FALSE)</f>
        <v>182.83334833333333</v>
      </c>
      <c r="BB69" s="27">
        <f>VLOOKUP($AT69,$BB$131:$BD$145,2,FALSE)</f>
        <v>8</v>
      </c>
      <c r="BC69" s="53">
        <f>VLOOKUP($AT69,$BB$131:$BD$145,3,FALSE)</f>
        <v>185.16668466666667</v>
      </c>
      <c r="BD69" s="27">
        <f>IF($BE131="","",VLOOKUP($AT69,$BE$131:$BG$145,2,FALSE))</f>
      </c>
      <c r="BE69" s="27">
        <f>IF($BE131="","",VLOOKUP($AT69,$BE$131:$BG$145,3,FALSE))</f>
      </c>
      <c r="BF69" s="27">
        <f>IF($BH131="","",VLOOKUP($AT69,$BH$131:$BJ$145,2,FALSE))</f>
      </c>
      <c r="BG69" s="27">
        <f>IF($BH131="","",VLOOKUP($AT69,$BH$131:$BJ$145,3,FALSE))</f>
      </c>
      <c r="BH69" s="27">
        <f>IF($BK131="","",VLOOKUP($AT69,$BK$131:$BM$145,2,FALSE))</f>
      </c>
      <c r="BI69" s="27">
        <f>IF($BK131="","",VLOOKUP($AT69,$BK$131:$BM$145,3,FALSE))</f>
      </c>
      <c r="BJ69" s="33">
        <f>SUM(AV69,AX69,AZ69,BB69,BD69,BF69,BH69)+AS69*0.000001</f>
        <v>28.00002</v>
      </c>
      <c r="BK69" s="19">
        <f>AVERAGE(AW69,AY69,BA69,BC69,BE69,BG69,BI69)</f>
        <v>190.08334608333334</v>
      </c>
      <c r="BL69" s="38">
        <f>COUNT(AW69,AY69,BA69,BC69,BE69,BG69,BI69)*6</f>
        <v>24</v>
      </c>
      <c r="BM69" s="39">
        <f>RANK(BJ69,$BJ$69:$BJ$88)</f>
        <v>1</v>
      </c>
      <c r="BO69" s="7">
        <v>30</v>
      </c>
      <c r="BP69" s="7" t="s">
        <v>4</v>
      </c>
      <c r="BQ69" s="7" t="s">
        <v>5</v>
      </c>
      <c r="BR69" s="30">
        <f>VLOOKUP($BP69,$BO$131:$BQ$144,2,FALSE)</f>
        <v>7</v>
      </c>
      <c r="BS69" s="12">
        <f>VLOOKUP($BP69,$BO$131:$BQ$144,3,FALSE)</f>
        <v>121.66666666666667</v>
      </c>
      <c r="BT69" s="27">
        <f>VLOOKUP($BP69,$BR$131:$BT$144,2,FALSE)</f>
        <v>6</v>
      </c>
      <c r="BU69" s="42">
        <f>VLOOKUP($BP69,$BR$131:$BT$144,3,FALSE)</f>
        <v>132.66668466666667</v>
      </c>
      <c r="BV69" s="27">
        <f>VLOOKUP($BP69,$BU$131:$BW$144,2,FALSE)</f>
        <v>12</v>
      </c>
      <c r="BW69" s="42">
        <f>VLOOKUP($BP69,$BU$131:$BW$144,3,FALSE)</f>
        <v>133.33334133333335</v>
      </c>
      <c r="BX69" s="27">
        <f>VLOOKUP($BP69,$BX$131:$BZ$160,2,FALSE)</f>
        <v>15</v>
      </c>
      <c r="BY69" s="53">
        <f>VLOOKUP($BP69,$BX$131:$BZ$160,3,FALSE)</f>
        <v>158.00002</v>
      </c>
      <c r="BZ69" s="27">
        <f>IF($CA131="","",VLOOKUP($BP69,$CA$131:$CC$145,2,FALSE))</f>
      </c>
      <c r="CA69" s="27">
        <f>IF($CA131="","",VLOOKUP($BP69,$CA$131:$CC$145,3,FALSE))</f>
      </c>
      <c r="CB69" s="27">
        <f>IF($CD131="","",VLOOKUP($BP69,$CD$131:$CF$145,2,FALSE))</f>
      </c>
      <c r="CC69" s="27">
        <f>IF($CD131="","",VLOOKUP($BP69,$CD$131:$CF$145,3,FALSE))</f>
      </c>
      <c r="CD69" s="27">
        <f>IF($CG131="","",VLOOKUP($BP69,$CG$131:$CI$145,2,FALSE))</f>
      </c>
      <c r="CE69" s="27">
        <f>IF($CG131="","",VLOOKUP($BP69,$CG$131:$CI$145,3,FALSE))</f>
      </c>
      <c r="CF69" s="26">
        <f>SUM(BR69,BT69,BV69,BX69,BZ69,CB69,CD69)+BO69*0.000001</f>
        <v>40.00003</v>
      </c>
      <c r="CG69" s="19">
        <f aca="true" t="shared" si="27" ref="CG69:CG86">AVERAGE(BS69,BU69,BW69,BY69,CA69,CC69,CE69)</f>
        <v>136.41667816666666</v>
      </c>
      <c r="CH69" s="26">
        <f>COUNT(BS69,BU69,BW69,BY69,CA69,CC69,CE69)*3</f>
        <v>12</v>
      </c>
      <c r="CI69">
        <f>RANK(CF69,$CF$69:$CF$98)</f>
        <v>1</v>
      </c>
    </row>
    <row r="70" spans="1:87" ht="14.25" hidden="1">
      <c r="A70" s="7">
        <v>2</v>
      </c>
      <c r="B70" s="7" t="s">
        <v>20</v>
      </c>
      <c r="C70" s="12" t="s">
        <v>3</v>
      </c>
      <c r="D70" s="30">
        <f aca="true" t="shared" si="28" ref="D70:D123">VLOOKUP($B70,$A$131:$C$182,2,FALSE)</f>
        <v>12</v>
      </c>
      <c r="E70" s="53">
        <f aca="true" t="shared" si="29" ref="E70:E123">VLOOKUP($B70,$A$131:$C$182,3,FALSE)</f>
        <v>215.500004</v>
      </c>
      <c r="F70" s="27">
        <f aca="true" t="shared" si="30" ref="F70:F118">VLOOKUP($B70,$D$130:$F$175,2,FALSE)</f>
        <v>18</v>
      </c>
      <c r="G70" s="53">
        <f aca="true" t="shared" si="31" ref="G70:G118">VLOOKUP($B70,$D$130:$F$175,3,FALSE)</f>
        <v>196.16674066666667</v>
      </c>
      <c r="H70" s="27">
        <f aca="true" t="shared" si="32" ref="H70:H121">VLOOKUP($B70,$G$131:$I$175,2,FALSE)</f>
        <v>0</v>
      </c>
      <c r="I70" s="53">
        <f aca="true" t="shared" si="33" ref="I70:I121">VLOOKUP($B70,$G$131:$I$175,3,FALSE)</f>
        <v>183.33338733333335</v>
      </c>
      <c r="J70" s="27">
        <f aca="true" t="shared" si="34" ref="J70:J77">VLOOKUP($B70,$J$131:$L$178,2,FALSE)</f>
        <v>4</v>
      </c>
      <c r="K70" s="53">
        <f aca="true" t="shared" si="35" ref="K70:K77">VLOOKUP($B70,$J$131:$L$178,3,FALSE)</f>
        <v>200.83338633333335</v>
      </c>
      <c r="L70" s="27">
        <f aca="true" t="shared" si="36" ref="L70:L124">IF($M132="","",VLOOKUP($B70,$M$131:$O$178,2,FALSE))</f>
      </c>
      <c r="M70" s="27">
        <f aca="true" t="shared" si="37" ref="M70:M124">IF($M132="","",VLOOKUP($B70,$M$131:$O$178,3,FALSE))</f>
      </c>
      <c r="N70" s="27">
        <f aca="true" t="shared" si="38" ref="N70:N124">IF($P132="","",VLOOKUP($B70,$P$131:$R$178,2,FALSE))</f>
      </c>
      <c r="O70" s="27">
        <f aca="true" t="shared" si="39" ref="O70:O124">IF($P132="","",VLOOKUP($B70,$P$131:$R$178,3,FALSE))</f>
      </c>
      <c r="P70" s="27">
        <f aca="true" t="shared" si="40" ref="P70:P124">IF($S132="","",VLOOKUP($B70,$S$131:$U$178,2,FALSE))</f>
      </c>
      <c r="Q70" s="27">
        <f aca="true" t="shared" si="41" ref="Q70:Q124">IF($S132="","",VLOOKUP($B70,$S$131:$U$178,3,FALSE))</f>
      </c>
      <c r="R70" s="26">
        <f t="shared" si="22"/>
        <v>34.000198958379585</v>
      </c>
      <c r="S70" s="19">
        <f aca="true" t="shared" si="42" ref="S70:S128">AVERAGE(E70,G70,I70,K70,M70,O70,Q70)</f>
        <v>198.95837958333334</v>
      </c>
      <c r="T70" s="38">
        <f aca="true" t="shared" si="43" ref="T70:T128">COUNT(E70,G70,I70,K70,M70,O70,Q70)*6</f>
        <v>24</v>
      </c>
      <c r="U70" s="25">
        <f aca="true" t="shared" si="44" ref="U70:U128">RANK(R70,$R$69:$R$128)</f>
        <v>6</v>
      </c>
      <c r="W70" s="7">
        <v>2</v>
      </c>
      <c r="X70" s="7" t="s">
        <v>60</v>
      </c>
      <c r="Y70" s="7" t="s">
        <v>3</v>
      </c>
      <c r="Z70" s="30">
        <f>#N/A</f>
        <v>3</v>
      </c>
      <c r="AA70" s="12">
        <f aca="true" t="shared" si="45" ref="AA70:AA81">VLOOKUP($X70,$W$131:$Y$145,3,FALSE)</f>
        <v>180.500004</v>
      </c>
      <c r="AB70" s="27">
        <f t="shared" si="23"/>
        <v>10</v>
      </c>
      <c r="AC70" s="42">
        <f t="shared" si="24"/>
        <v>189.16668366666667</v>
      </c>
      <c r="AD70" s="27">
        <f t="shared" si="25"/>
        <v>0</v>
      </c>
      <c r="AE70" s="42">
        <f t="shared" si="26"/>
        <v>166.000016</v>
      </c>
      <c r="AF70" s="27">
        <f aca="true" t="shared" si="46" ref="AF70:AF81">IF($AF132="","",VLOOKUP($X70,$AF$131:$AH$145,2,FALSE))</f>
        <v>1</v>
      </c>
      <c r="AG70" s="27">
        <f aca="true" t="shared" si="47" ref="AG70:AG81">IF($AF132="","",VLOOKUP($X70,$AF$131:$AH$145,3,FALSE))</f>
        <v>177.66668266666665</v>
      </c>
      <c r="AH70" s="27">
        <f>#N/A</f>
      </c>
      <c r="AI70" s="27">
        <f>#N/A</f>
      </c>
      <c r="AJ70" s="27">
        <f>#N/A</f>
      </c>
      <c r="AK70" s="27">
        <f>#N/A</f>
      </c>
      <c r="AL70" s="27">
        <f>#N/A</f>
      </c>
      <c r="AM70" s="27">
        <f>#N/A</f>
      </c>
      <c r="AN70" s="33">
        <f aca="true" t="shared" si="48" ref="AN70:AN88">SUM(Z70,AB70,AD70,AF70,AH70,AJ70,AL70)+AO70*0.000001</f>
        <v>14.000178333346584</v>
      </c>
      <c r="AO70" s="19">
        <f aca="true" t="shared" si="49" ref="AO70:AO81">AVERAGE(AA70,AC70,AE70,AG70,AI70,AK70,AM70)</f>
        <v>178.3333465833333</v>
      </c>
      <c r="AP70" s="38">
        <f aca="true" t="shared" si="50" ref="AP70:AP81">COUNT(AA70,AC70,AE70,AG70,AI70,AK70,AM70)*6</f>
        <v>24</v>
      </c>
      <c r="AQ70" s="39">
        <f aca="true" t="shared" si="51" ref="AQ70:AQ81">RANK(AN70,$AN$69:$AN$88)</f>
        <v>4</v>
      </c>
      <c r="AS70" s="7">
        <v>19</v>
      </c>
      <c r="AT70" s="7" t="s">
        <v>11</v>
      </c>
      <c r="AU70" s="7" t="s">
        <v>3</v>
      </c>
      <c r="AV70" s="30">
        <f>#N/A</f>
        <v>10</v>
      </c>
      <c r="AW70" s="12">
        <f>#N/A</f>
        <v>227.33334233333335</v>
      </c>
      <c r="AX70" s="27">
        <f>#N/A</f>
        <v>2</v>
      </c>
      <c r="AY70" s="42">
        <f>#N/A</f>
        <v>176.33335133333335</v>
      </c>
      <c r="AZ70" s="27"/>
      <c r="BA70" s="42"/>
      <c r="BB70" s="27"/>
      <c r="BC70" s="53"/>
      <c r="BD70" s="27">
        <f>#N/A</f>
      </c>
      <c r="BE70" s="27">
        <f>#N/A</f>
      </c>
      <c r="BF70" s="27">
        <f>#N/A</f>
      </c>
      <c r="BG70" s="27">
        <f>#N/A</f>
      </c>
      <c r="BH70" s="27">
        <f>#N/A</f>
      </c>
      <c r="BI70" s="27">
        <f>#N/A</f>
      </c>
      <c r="BJ70" s="33">
        <f aca="true" t="shared" si="52" ref="BJ70:BJ88">SUM(AV70,AX70,AZ70,BB70,BD70,BF70,BH70)+AS70*0.000001</f>
        <v>12.000019</v>
      </c>
      <c r="BK70" s="19">
        <f aca="true" t="shared" si="53" ref="BK70:BK77">AVERAGE(AW70,AY70,BA70,BC70,BE70,BG70,BI70)</f>
        <v>201.83334683333334</v>
      </c>
      <c r="BL70" s="38">
        <f aca="true" t="shared" si="54" ref="BL70:BL77">COUNT(AW70,AY70,BA70,BC70,BE70,BG70,BI70)*6</f>
        <v>12</v>
      </c>
      <c r="BM70" s="39">
        <f aca="true" t="shared" si="55" ref="BM70:BM88">RANK(BJ70,$BJ$69:$BJ$88)</f>
        <v>3</v>
      </c>
      <c r="BO70" s="7">
        <v>29</v>
      </c>
      <c r="BP70" s="7" t="s">
        <v>7</v>
      </c>
      <c r="BQ70" s="7" t="s">
        <v>5</v>
      </c>
      <c r="BR70" s="30">
        <f>VLOOKUP($BP70,$BO$131:$BQ$144,2,FALSE)</f>
        <v>2</v>
      </c>
      <c r="BS70" s="12">
        <f>VLOOKUP($BP70,$BO$131:$BQ$144,3,FALSE)</f>
        <v>84</v>
      </c>
      <c r="BT70" s="27">
        <f>VLOOKUP($BP70,$BR$131:$BT$144,2,FALSE)</f>
        <v>9</v>
      </c>
      <c r="BU70" s="42">
        <f>VLOOKUP($BP70,$BR$131:$BT$144,3,FALSE)</f>
        <v>129.00002</v>
      </c>
      <c r="BV70" s="27">
        <f>VLOOKUP($BP70,$BU$131:$BW$144,2,FALSE)</f>
        <v>6</v>
      </c>
      <c r="BW70" s="42">
        <f>VLOOKUP($BP70,$BU$131:$BW$144,3,FALSE)</f>
        <v>126.66667666666667</v>
      </c>
      <c r="BX70" s="27">
        <f aca="true" t="shared" si="56" ref="BX70:BX98">VLOOKUP($BP70,$BX$131:$BZ$160,2,FALSE)</f>
        <v>12</v>
      </c>
      <c r="BY70" s="53">
        <f aca="true" t="shared" si="57" ref="BY70:BY98">VLOOKUP($BP70,$BX$131:$BZ$160,3,FALSE)</f>
        <v>130.66668566666667</v>
      </c>
      <c r="BZ70" s="27">
        <f aca="true" t="shared" si="58" ref="BZ70:BZ98">IF($CA132="","",VLOOKUP($BP70,$CA$131:$CC$145,2,FALSE))</f>
      </c>
      <c r="CA70" s="27">
        <f aca="true" t="shared" si="59" ref="CA70:CA98">IF($CA132="","",VLOOKUP($BP70,$CA$131:$CC$145,3,FALSE))</f>
      </c>
      <c r="CB70" s="27">
        <f aca="true" t="shared" si="60" ref="CB70:CB98">IF($CD132="","",VLOOKUP($BP70,$CD$131:$CF$145,2,FALSE))</f>
      </c>
      <c r="CC70" s="27">
        <f aca="true" t="shared" si="61" ref="CC70:CC98">IF($CD132="","",VLOOKUP($BP70,$CD$131:$CF$145,3,FALSE))</f>
      </c>
      <c r="CD70" s="27">
        <f aca="true" t="shared" si="62" ref="CD70:CD98">IF($CG132="","",VLOOKUP($BP70,$CG$131:$CI$145,2,FALSE))</f>
      </c>
      <c r="CE70" s="27">
        <f aca="true" t="shared" si="63" ref="CE70:CE98">IF($CG132="","",VLOOKUP($BP70,$CG$131:$CI$145,3,FALSE))</f>
      </c>
      <c r="CF70" s="26">
        <f aca="true" t="shared" si="64" ref="CF70:CF98">SUM(BR70,BT70,BV70,BX70,BZ70,CB70,CD70)+BO70*0.000001</f>
        <v>29.000029</v>
      </c>
      <c r="CG70" s="19">
        <f t="shared" si="27"/>
        <v>117.58334558333334</v>
      </c>
      <c r="CH70" s="26">
        <f aca="true" t="shared" si="65" ref="CH70:CH98">COUNT(BS70,BU70,BW70,BY70,CA70,CC70,CE70)*3</f>
        <v>12</v>
      </c>
      <c r="CI70">
        <f aca="true" t="shared" si="66" ref="CI70:CI98">RANK(CF70,$CF$69:$CF$98)</f>
        <v>2</v>
      </c>
    </row>
    <row r="71" spans="1:87" ht="14.25" hidden="1">
      <c r="A71" s="7">
        <v>3</v>
      </c>
      <c r="B71" s="7" t="s">
        <v>18</v>
      </c>
      <c r="C71" s="12" t="s">
        <v>19</v>
      </c>
      <c r="D71" s="30">
        <f t="shared" si="28"/>
        <v>13</v>
      </c>
      <c r="E71" s="53">
        <f t="shared" si="29"/>
        <v>217.83334833333333</v>
      </c>
      <c r="F71" s="27">
        <f t="shared" si="30"/>
        <v>15</v>
      </c>
      <c r="G71" s="53">
        <f t="shared" si="31"/>
        <v>202.16672266666666</v>
      </c>
      <c r="H71" s="27">
        <f t="shared" si="32"/>
        <v>6</v>
      </c>
      <c r="I71" s="53">
        <f t="shared" si="33"/>
        <v>193.16670366666665</v>
      </c>
      <c r="J71" s="27">
        <f t="shared" si="34"/>
        <v>12</v>
      </c>
      <c r="K71" s="53">
        <f t="shared" si="35"/>
        <v>198.33338233333333</v>
      </c>
      <c r="L71" s="27">
        <f t="shared" si="36"/>
      </c>
      <c r="M71" s="27">
        <f t="shared" si="37"/>
      </c>
      <c r="N71" s="27">
        <f t="shared" si="38"/>
      </c>
      <c r="O71" s="27">
        <f t="shared" si="39"/>
      </c>
      <c r="P71" s="27">
        <f t="shared" si="40"/>
      </c>
      <c r="Q71" s="27">
        <f t="shared" si="41"/>
      </c>
      <c r="R71" s="26">
        <f t="shared" si="22"/>
        <v>46.00020287503925</v>
      </c>
      <c r="S71" s="19">
        <f t="shared" si="42"/>
        <v>202.87503925000001</v>
      </c>
      <c r="T71" s="38">
        <f t="shared" si="43"/>
        <v>24</v>
      </c>
      <c r="U71" s="25">
        <f t="shared" si="44"/>
        <v>3</v>
      </c>
      <c r="W71" s="7">
        <v>3</v>
      </c>
      <c r="X71" s="7" t="s">
        <v>58</v>
      </c>
      <c r="Y71" s="7" t="s">
        <v>5</v>
      </c>
      <c r="Z71" s="30">
        <f>#N/A</f>
        <v>8</v>
      </c>
      <c r="AA71" s="12">
        <f t="shared" si="45"/>
        <v>195.83334133333335</v>
      </c>
      <c r="AB71" s="27">
        <f t="shared" si="23"/>
        <v>4</v>
      </c>
      <c r="AC71" s="42">
        <f t="shared" si="24"/>
        <v>181.16667966666665</v>
      </c>
      <c r="AD71" s="27">
        <f t="shared" si="25"/>
        <v>9</v>
      </c>
      <c r="AE71" s="42">
        <f t="shared" si="26"/>
        <v>187.16668066666665</v>
      </c>
      <c r="AF71" s="27">
        <f t="shared" si="46"/>
        <v>2</v>
      </c>
      <c r="AG71" s="27">
        <f t="shared" si="47"/>
        <v>180.16667966666665</v>
      </c>
      <c r="AH71" s="27">
        <f>#N/A</f>
      </c>
      <c r="AI71" s="27">
        <f>#N/A</f>
      </c>
      <c r="AJ71" s="27">
        <f>#N/A</f>
      </c>
      <c r="AK71" s="27">
        <f>#N/A</f>
      </c>
      <c r="AL71" s="27">
        <f>#N/A</f>
      </c>
      <c r="AM71" s="27">
        <f>#N/A</f>
      </c>
      <c r="AN71" s="33">
        <f t="shared" si="48"/>
        <v>23.000186083345334</v>
      </c>
      <c r="AO71" s="19">
        <f t="shared" si="49"/>
        <v>186.08334533333334</v>
      </c>
      <c r="AP71" s="38">
        <f t="shared" si="50"/>
        <v>24</v>
      </c>
      <c r="AQ71" s="39">
        <f t="shared" si="51"/>
        <v>2</v>
      </c>
      <c r="AS71" s="7">
        <v>18</v>
      </c>
      <c r="AT71" s="7" t="s">
        <v>27</v>
      </c>
      <c r="AU71" s="7" t="s">
        <v>13</v>
      </c>
      <c r="AV71" s="30">
        <f>#N/A</f>
        <v>4</v>
      </c>
      <c r="AW71" s="12">
        <f>#N/A</f>
        <v>193.500001</v>
      </c>
      <c r="AX71" s="27">
        <f>#N/A</f>
        <v>5</v>
      </c>
      <c r="AY71" s="42">
        <f>#N/A</f>
        <v>192.33335233333335</v>
      </c>
      <c r="AZ71" s="27">
        <f>#N/A</f>
        <v>8</v>
      </c>
      <c r="BA71" s="42">
        <f>#N/A</f>
        <v>207.000016</v>
      </c>
      <c r="BB71" s="27">
        <f aca="true" t="shared" si="67" ref="BB71:BB77">VLOOKUP($AT71,$BB$131:$BD$145,2,FALSE)</f>
        <v>5</v>
      </c>
      <c r="BC71" s="53">
        <f aca="true" t="shared" si="68" ref="BC71:BC77">VLOOKUP($AT71,$BB$131:$BD$145,3,FALSE)</f>
        <v>167.33335233333335</v>
      </c>
      <c r="BD71" s="27">
        <f>#N/A</f>
      </c>
      <c r="BE71" s="27">
        <f>#N/A</f>
      </c>
      <c r="BF71" s="27">
        <f>#N/A</f>
      </c>
      <c r="BG71" s="27">
        <f>#N/A</f>
      </c>
      <c r="BH71" s="27">
        <f>#N/A</f>
      </c>
      <c r="BI71" s="27">
        <f>#N/A</f>
      </c>
      <c r="BJ71" s="33">
        <f t="shared" si="52"/>
        <v>22.000018</v>
      </c>
      <c r="BK71" s="19">
        <f t="shared" si="53"/>
        <v>190.04168041666665</v>
      </c>
      <c r="BL71" s="38">
        <f t="shared" si="54"/>
        <v>24</v>
      </c>
      <c r="BM71" s="39">
        <f t="shared" si="55"/>
        <v>2</v>
      </c>
      <c r="BO71" s="7">
        <v>28</v>
      </c>
      <c r="BP71" s="7" t="s">
        <v>2</v>
      </c>
      <c r="BQ71" s="7" t="s">
        <v>3</v>
      </c>
      <c r="BR71" s="30">
        <f>VLOOKUP($BP71,$BO$131:$BQ$144,2,FALSE)</f>
        <v>10</v>
      </c>
      <c r="BS71" s="12">
        <f>VLOOKUP($BP71,$BO$131:$BQ$144,3,FALSE)</f>
        <v>111.33333333333333</v>
      </c>
      <c r="BT71" s="27"/>
      <c r="BU71" s="42"/>
      <c r="BV71" s="27">
        <f>VLOOKUP($BP71,$BU$131:$BW$144,2,FALSE)</f>
        <v>11</v>
      </c>
      <c r="BW71" s="42">
        <f>VLOOKUP($BP71,$BU$131:$BW$144,3,FALSE)</f>
        <v>126</v>
      </c>
      <c r="BX71" s="27"/>
      <c r="BY71" s="53"/>
      <c r="BZ71" s="27">
        <f t="shared" si="58"/>
      </c>
      <c r="CA71" s="27">
        <f t="shared" si="59"/>
      </c>
      <c r="CB71" s="27">
        <f t="shared" si="60"/>
      </c>
      <c r="CC71" s="27">
        <f t="shared" si="61"/>
      </c>
      <c r="CD71" s="27">
        <f t="shared" si="62"/>
      </c>
      <c r="CE71" s="27">
        <f t="shared" si="63"/>
      </c>
      <c r="CF71" s="26">
        <f t="shared" si="64"/>
        <v>21.000028</v>
      </c>
      <c r="CG71" s="19">
        <f t="shared" si="27"/>
        <v>118.66666666666666</v>
      </c>
      <c r="CH71" s="26">
        <f t="shared" si="65"/>
        <v>6</v>
      </c>
      <c r="CI71">
        <f t="shared" si="66"/>
        <v>3</v>
      </c>
    </row>
    <row r="72" spans="1:87" ht="14.25" hidden="1">
      <c r="A72" s="7">
        <v>4</v>
      </c>
      <c r="B72" s="7" t="s">
        <v>16</v>
      </c>
      <c r="C72" s="12" t="s">
        <v>3</v>
      </c>
      <c r="D72" s="30">
        <f t="shared" si="28"/>
        <v>15</v>
      </c>
      <c r="E72" s="53">
        <f t="shared" si="29"/>
        <v>198.83335533333334</v>
      </c>
      <c r="F72" s="27">
        <f t="shared" si="30"/>
        <v>13</v>
      </c>
      <c r="G72" s="53">
        <f t="shared" si="31"/>
        <v>200.500053</v>
      </c>
      <c r="H72" s="27">
        <f t="shared" si="32"/>
        <v>5</v>
      </c>
      <c r="I72" s="53">
        <f t="shared" si="33"/>
        <v>192.83337933333334</v>
      </c>
      <c r="J72" s="27">
        <f t="shared" si="34"/>
        <v>9</v>
      </c>
      <c r="K72" s="53">
        <f t="shared" si="35"/>
        <v>195.33340933333335</v>
      </c>
      <c r="L72" s="27">
        <f t="shared" si="36"/>
      </c>
      <c r="M72" s="27">
        <f t="shared" si="37"/>
      </c>
      <c r="N72" s="27">
        <f t="shared" si="38"/>
      </c>
      <c r="O72" s="27">
        <f t="shared" si="39"/>
      </c>
      <c r="P72" s="27">
        <f t="shared" si="40"/>
      </c>
      <c r="Q72" s="27">
        <f t="shared" si="41"/>
      </c>
      <c r="R72" s="26">
        <f t="shared" si="22"/>
        <v>42.00019687504925</v>
      </c>
      <c r="S72" s="19">
        <f t="shared" si="42"/>
        <v>196.87504925000002</v>
      </c>
      <c r="T72" s="38">
        <f t="shared" si="43"/>
        <v>24</v>
      </c>
      <c r="U72" s="25">
        <f t="shared" si="44"/>
        <v>4</v>
      </c>
      <c r="W72" s="7">
        <v>4</v>
      </c>
      <c r="X72" s="7" t="s">
        <v>59</v>
      </c>
      <c r="Y72" s="7" t="s">
        <v>19</v>
      </c>
      <c r="Z72" s="30">
        <f>#N/A</f>
        <v>5</v>
      </c>
      <c r="AA72" s="12">
        <f t="shared" si="45"/>
        <v>181.500007</v>
      </c>
      <c r="AB72" s="27">
        <f t="shared" si="23"/>
        <v>2</v>
      </c>
      <c r="AC72" s="42">
        <f t="shared" si="24"/>
        <v>178.66668266666665</v>
      </c>
      <c r="AD72" s="27">
        <f t="shared" si="25"/>
        <v>3</v>
      </c>
      <c r="AE72" s="42">
        <f t="shared" si="26"/>
        <v>181.16668166666665</v>
      </c>
      <c r="AF72" s="27">
        <f t="shared" si="46"/>
        <v>10</v>
      </c>
      <c r="AG72" s="27">
        <f t="shared" si="47"/>
        <v>203.33335333333335</v>
      </c>
      <c r="AH72" s="27">
        <f>#N/A</f>
      </c>
      <c r="AI72" s="27">
        <f>#N/A</f>
      </c>
      <c r="AJ72" s="27">
        <f>#N/A</f>
      </c>
      <c r="AK72" s="27">
        <f>#N/A</f>
      </c>
      <c r="AL72" s="27">
        <f>#N/A</f>
      </c>
      <c r="AM72" s="27">
        <f>#N/A</f>
      </c>
      <c r="AN72" s="33">
        <f t="shared" si="48"/>
        <v>20.000186166681168</v>
      </c>
      <c r="AO72" s="19">
        <f t="shared" si="49"/>
        <v>186.16668116666668</v>
      </c>
      <c r="AP72" s="38">
        <f t="shared" si="50"/>
        <v>24</v>
      </c>
      <c r="AQ72" s="39">
        <f t="shared" si="51"/>
        <v>3</v>
      </c>
      <c r="AS72" s="7">
        <v>17</v>
      </c>
      <c r="AT72" s="7" t="s">
        <v>29</v>
      </c>
      <c r="AU72" s="7" t="s">
        <v>3</v>
      </c>
      <c r="AV72" s="30">
        <f>#N/A</f>
        <v>2</v>
      </c>
      <c r="AW72" s="12">
        <f>#N/A</f>
        <v>183.66667266666667</v>
      </c>
      <c r="AX72" s="27">
        <f>#N/A</f>
        <v>0</v>
      </c>
      <c r="AY72" s="42">
        <f>#N/A</f>
        <v>150.66668366666667</v>
      </c>
      <c r="AZ72" s="27">
        <f>#N/A</f>
        <v>2</v>
      </c>
      <c r="BA72" s="42">
        <f>#N/A</f>
        <v>174.500017</v>
      </c>
      <c r="BB72" s="27"/>
      <c r="BC72" s="53"/>
      <c r="BD72" s="27">
        <f>#N/A</f>
      </c>
      <c r="BE72" s="27">
        <f>#N/A</f>
      </c>
      <c r="BF72" s="27">
        <f>#N/A</f>
      </c>
      <c r="BG72" s="27">
        <f>#N/A</f>
      </c>
      <c r="BH72" s="27">
        <f>#N/A</f>
      </c>
      <c r="BI72" s="27">
        <f>#N/A</f>
      </c>
      <c r="BJ72" s="33">
        <f t="shared" si="52"/>
        <v>4.000017</v>
      </c>
      <c r="BK72" s="19">
        <f t="shared" si="53"/>
        <v>169.61112444444444</v>
      </c>
      <c r="BL72" s="38">
        <f t="shared" si="54"/>
        <v>18</v>
      </c>
      <c r="BM72" s="39">
        <f t="shared" si="55"/>
        <v>4</v>
      </c>
      <c r="BO72" s="7">
        <v>27</v>
      </c>
      <c r="BP72" s="7" t="s">
        <v>6</v>
      </c>
      <c r="BQ72" s="7" t="s">
        <v>5</v>
      </c>
      <c r="BR72" s="30">
        <f>VLOOKUP($BP72,$BO$131:$BQ$144,2,FALSE)</f>
        <v>4</v>
      </c>
      <c r="BS72" s="12">
        <f>VLOOKUP($BP72,$BO$131:$BQ$144,3,FALSE)</f>
        <v>87</v>
      </c>
      <c r="BT72" s="27">
        <f aca="true" t="shared" si="69" ref="BT72:BT78">VLOOKUP($BP72,$BR$131:$BT$144,2,FALSE)</f>
        <v>1</v>
      </c>
      <c r="BU72" s="42">
        <f aca="true" t="shared" si="70" ref="BU72:BU78">VLOOKUP($BP72,$BR$131:$BT$144,3,FALSE)</f>
        <v>116.66668266666667</v>
      </c>
      <c r="BV72" s="27">
        <f>VLOOKUP($BP72,$BU$131:$BW$144,2,FALSE)</f>
        <v>9</v>
      </c>
      <c r="BW72" s="42">
        <f>VLOOKUP($BP72,$BU$131:$BW$144,3,FALSE)</f>
        <v>147.000009</v>
      </c>
      <c r="BX72" s="27">
        <f t="shared" si="56"/>
        <v>6</v>
      </c>
      <c r="BY72" s="53">
        <f t="shared" si="57"/>
        <v>122.000016</v>
      </c>
      <c r="BZ72" s="27">
        <f t="shared" si="58"/>
      </c>
      <c r="CA72" s="27">
        <f t="shared" si="59"/>
      </c>
      <c r="CB72" s="27">
        <f t="shared" si="60"/>
      </c>
      <c r="CC72" s="27">
        <f t="shared" si="61"/>
      </c>
      <c r="CD72" s="27">
        <f t="shared" si="62"/>
      </c>
      <c r="CE72" s="27">
        <f t="shared" si="63"/>
      </c>
      <c r="CF72" s="26">
        <f t="shared" si="64"/>
        <v>20.000027</v>
      </c>
      <c r="CG72" s="19">
        <f t="shared" si="27"/>
        <v>118.16667691666667</v>
      </c>
      <c r="CH72" s="26">
        <f t="shared" si="65"/>
        <v>12</v>
      </c>
      <c r="CI72">
        <f t="shared" si="66"/>
        <v>4</v>
      </c>
    </row>
    <row r="73" spans="1:87" ht="14.25" hidden="1">
      <c r="A73" s="7">
        <v>5</v>
      </c>
      <c r="B73" s="7" t="s">
        <v>21</v>
      </c>
      <c r="C73" s="12" t="s">
        <v>5</v>
      </c>
      <c r="D73" s="30">
        <f t="shared" si="28"/>
        <v>11</v>
      </c>
      <c r="E73" s="53">
        <f t="shared" si="29"/>
        <v>212.83333533333334</v>
      </c>
      <c r="F73" s="27">
        <f t="shared" si="30"/>
        <v>12</v>
      </c>
      <c r="G73" s="53">
        <f t="shared" si="31"/>
        <v>202.000065</v>
      </c>
      <c r="H73" s="27">
        <f t="shared" si="32"/>
        <v>4</v>
      </c>
      <c r="I73" s="53">
        <f t="shared" si="33"/>
        <v>188.33338233333333</v>
      </c>
      <c r="J73" s="27">
        <f t="shared" si="34"/>
        <v>2</v>
      </c>
      <c r="K73" s="53">
        <f t="shared" si="35"/>
        <v>192.83338533333335</v>
      </c>
      <c r="L73" s="27">
        <f t="shared" si="36"/>
      </c>
      <c r="M73" s="27">
        <f t="shared" si="37"/>
      </c>
      <c r="N73" s="27">
        <f t="shared" si="38"/>
      </c>
      <c r="O73" s="27">
        <f t="shared" si="39"/>
      </c>
      <c r="P73" s="27">
        <f t="shared" si="40"/>
      </c>
      <c r="Q73" s="27">
        <f t="shared" si="41"/>
      </c>
      <c r="R73" s="26">
        <f t="shared" si="22"/>
        <v>29.000199000042</v>
      </c>
      <c r="S73" s="19">
        <f t="shared" si="42"/>
        <v>199.000042</v>
      </c>
      <c r="T73" s="38">
        <f t="shared" si="43"/>
        <v>24</v>
      </c>
      <c r="U73" s="25">
        <f t="shared" si="44"/>
        <v>8</v>
      </c>
      <c r="W73" s="7">
        <v>5</v>
      </c>
      <c r="X73" s="7" t="s">
        <v>168</v>
      </c>
      <c r="Y73" s="7" t="s">
        <v>162</v>
      </c>
      <c r="Z73" s="30"/>
      <c r="AA73" s="12"/>
      <c r="AB73" s="27">
        <f t="shared" si="23"/>
        <v>4</v>
      </c>
      <c r="AC73" s="42">
        <f t="shared" si="24"/>
        <v>113.7</v>
      </c>
      <c r="AD73" s="27">
        <f t="shared" si="25"/>
        <v>5</v>
      </c>
      <c r="AE73" s="42">
        <f t="shared" si="26"/>
        <v>123.7</v>
      </c>
      <c r="AF73" s="27">
        <f t="shared" si="46"/>
        <v>0</v>
      </c>
      <c r="AG73" s="27">
        <f t="shared" si="47"/>
        <v>132.83334433333334</v>
      </c>
      <c r="AH73" s="27">
        <f>#N/A</f>
      </c>
      <c r="AI73" s="27">
        <f>#N/A</f>
      </c>
      <c r="AJ73" s="27">
        <f>#N/A</f>
      </c>
      <c r="AK73" s="27">
        <f>#N/A</f>
      </c>
      <c r="AL73" s="27">
        <f>#N/A</f>
      </c>
      <c r="AM73" s="27">
        <f>#N/A</f>
      </c>
      <c r="AN73" s="33">
        <f t="shared" si="48"/>
        <v>9.000123411114778</v>
      </c>
      <c r="AO73" s="19">
        <f t="shared" si="49"/>
        <v>123.41111477777777</v>
      </c>
      <c r="AP73" s="38">
        <f t="shared" si="50"/>
        <v>18</v>
      </c>
      <c r="AQ73" s="39">
        <f t="shared" si="51"/>
        <v>5</v>
      </c>
      <c r="AS73" s="7">
        <v>16</v>
      </c>
      <c r="AT73" s="7" t="s">
        <v>44</v>
      </c>
      <c r="AU73" s="7" t="s">
        <v>15</v>
      </c>
      <c r="AV73" s="30">
        <f>#N/A</f>
        <v>1</v>
      </c>
      <c r="AW73" s="12">
        <f>#N/A</f>
        <v>167.500004</v>
      </c>
      <c r="AX73" s="27"/>
      <c r="AY73" s="42"/>
      <c r="AZ73" s="27"/>
      <c r="BA73" s="42"/>
      <c r="BB73" s="27"/>
      <c r="BC73" s="53"/>
      <c r="BD73" s="27">
        <f>#N/A</f>
      </c>
      <c r="BE73" s="27">
        <f>#N/A</f>
      </c>
      <c r="BF73" s="27">
        <f>#N/A</f>
      </c>
      <c r="BG73" s="27">
        <f>#N/A</f>
      </c>
      <c r="BH73" s="27">
        <f>#N/A</f>
      </c>
      <c r="BI73" s="27">
        <f>#N/A</f>
      </c>
      <c r="BJ73" s="33">
        <f t="shared" si="52"/>
        <v>1.000016</v>
      </c>
      <c r="BK73" s="19">
        <f t="shared" si="53"/>
        <v>167.500004</v>
      </c>
      <c r="BL73" s="38">
        <f t="shared" si="54"/>
        <v>6</v>
      </c>
      <c r="BM73" s="39">
        <f t="shared" si="55"/>
        <v>6</v>
      </c>
      <c r="BO73" s="7">
        <v>26</v>
      </c>
      <c r="BP73" s="7" t="s">
        <v>8</v>
      </c>
      <c r="BQ73" s="7" t="s">
        <v>5</v>
      </c>
      <c r="BR73" s="30">
        <f>VLOOKUP($BP73,$BO$131:$BQ$144,2,FALSE)</f>
        <v>0</v>
      </c>
      <c r="BS73" s="12">
        <f>VLOOKUP($BP73,$BO$131:$BQ$144,3,FALSE)</f>
        <v>72.66666666666667</v>
      </c>
      <c r="BT73" s="27">
        <f t="shared" si="69"/>
        <v>3</v>
      </c>
      <c r="BU73" s="42">
        <f t="shared" si="70"/>
        <v>128.33335033333336</v>
      </c>
      <c r="BV73" s="27"/>
      <c r="BW73" s="42"/>
      <c r="BX73" s="27"/>
      <c r="BY73" s="53"/>
      <c r="BZ73" s="27">
        <f t="shared" si="58"/>
      </c>
      <c r="CA73" s="27">
        <f t="shared" si="59"/>
      </c>
      <c r="CB73" s="27">
        <f t="shared" si="60"/>
      </c>
      <c r="CC73" s="27">
        <f t="shared" si="61"/>
      </c>
      <c r="CD73" s="27">
        <f t="shared" si="62"/>
      </c>
      <c r="CE73" s="27">
        <f t="shared" si="63"/>
      </c>
      <c r="CF73" s="26">
        <f t="shared" si="64"/>
        <v>3.000026</v>
      </c>
      <c r="CG73" s="19">
        <f t="shared" si="27"/>
        <v>100.5000085</v>
      </c>
      <c r="CH73" s="26">
        <f t="shared" si="65"/>
        <v>6</v>
      </c>
      <c r="CI73">
        <f t="shared" si="66"/>
        <v>10</v>
      </c>
    </row>
    <row r="74" spans="1:87" ht="14.25" hidden="1">
      <c r="A74" s="7">
        <v>6</v>
      </c>
      <c r="B74" s="7" t="s">
        <v>30</v>
      </c>
      <c r="C74" s="12" t="s">
        <v>13</v>
      </c>
      <c r="D74" s="30">
        <f t="shared" si="28"/>
        <v>2</v>
      </c>
      <c r="E74" s="53">
        <f t="shared" si="29"/>
        <v>182.33337533333335</v>
      </c>
      <c r="F74" s="27">
        <f t="shared" si="30"/>
        <v>21</v>
      </c>
      <c r="G74" s="53">
        <f t="shared" si="31"/>
        <v>226.500066</v>
      </c>
      <c r="H74" s="27">
        <f t="shared" si="32"/>
        <v>10</v>
      </c>
      <c r="I74" s="53">
        <f t="shared" si="33"/>
        <v>197.500039</v>
      </c>
      <c r="J74" s="27">
        <f t="shared" si="34"/>
        <v>17</v>
      </c>
      <c r="K74" s="53">
        <f t="shared" si="35"/>
        <v>199.66671166666666</v>
      </c>
      <c r="L74" s="27">
        <f t="shared" si="36"/>
      </c>
      <c r="M74" s="27">
        <f t="shared" si="37"/>
      </c>
      <c r="N74" s="27">
        <f t="shared" si="38"/>
      </c>
      <c r="O74" s="27">
        <f t="shared" si="39"/>
      </c>
      <c r="P74" s="27">
        <f t="shared" si="40"/>
      </c>
      <c r="Q74" s="27">
        <f t="shared" si="41"/>
      </c>
      <c r="R74" s="26">
        <f t="shared" si="22"/>
        <v>50.000201500048</v>
      </c>
      <c r="S74" s="19">
        <f t="shared" si="42"/>
        <v>201.500048</v>
      </c>
      <c r="T74" s="38">
        <f t="shared" si="43"/>
        <v>24</v>
      </c>
      <c r="U74" s="25">
        <f t="shared" si="44"/>
        <v>2</v>
      </c>
      <c r="W74" s="7">
        <v>6</v>
      </c>
      <c r="X74" s="7" t="s">
        <v>61</v>
      </c>
      <c r="Y74" s="7" t="s">
        <v>5</v>
      </c>
      <c r="Z74" s="30">
        <f>#N/A</f>
        <v>2</v>
      </c>
      <c r="AA74" s="12">
        <f t="shared" si="45"/>
        <v>166.500009</v>
      </c>
      <c r="AB74" s="27">
        <f t="shared" si="23"/>
        <v>1</v>
      </c>
      <c r="AC74" s="42">
        <f t="shared" si="24"/>
        <v>177.000018</v>
      </c>
      <c r="AD74" s="27">
        <f t="shared" si="25"/>
        <v>1</v>
      </c>
      <c r="AE74" s="42">
        <f t="shared" si="26"/>
        <v>169.33334533333334</v>
      </c>
      <c r="AF74" s="27">
        <f t="shared" si="46"/>
        <v>4</v>
      </c>
      <c r="AG74" s="27">
        <f t="shared" si="47"/>
        <v>182.83335033333336</v>
      </c>
      <c r="AH74" s="27">
        <f>#N/A</f>
      </c>
      <c r="AI74" s="27">
        <f>#N/A</f>
      </c>
      <c r="AJ74" s="27">
        <f>#N/A</f>
      </c>
      <c r="AK74" s="27">
        <f>#N/A</f>
      </c>
      <c r="AL74" s="27">
        <f>#N/A</f>
      </c>
      <c r="AM74" s="27">
        <f>#N/A</f>
      </c>
      <c r="AN74" s="33">
        <f t="shared" si="48"/>
        <v>8.000173916680666</v>
      </c>
      <c r="AO74" s="19">
        <f t="shared" si="49"/>
        <v>173.91668066666668</v>
      </c>
      <c r="AP74" s="38">
        <f t="shared" si="50"/>
        <v>24</v>
      </c>
      <c r="AQ74" s="39">
        <f t="shared" si="51"/>
        <v>6</v>
      </c>
      <c r="AS74" s="7">
        <v>15</v>
      </c>
      <c r="AT74" s="7" t="s">
        <v>56</v>
      </c>
      <c r="AU74" s="7" t="s">
        <v>3</v>
      </c>
      <c r="AV74" s="30">
        <f>#N/A</f>
        <v>0</v>
      </c>
      <c r="AW74" s="12">
        <f>#N/A</f>
        <v>137.000003</v>
      </c>
      <c r="AX74" s="27">
        <f>#N/A</f>
        <v>0</v>
      </c>
      <c r="AY74" s="42">
        <f>#N/A</f>
        <v>119.00002</v>
      </c>
      <c r="AZ74" s="27">
        <f>#N/A</f>
        <v>0</v>
      </c>
      <c r="BA74" s="42">
        <f>#N/A</f>
        <v>128.16668666666666</v>
      </c>
      <c r="BB74" s="27"/>
      <c r="BC74" s="53"/>
      <c r="BD74" s="27">
        <f>#N/A</f>
      </c>
      <c r="BE74" s="27">
        <f>#N/A</f>
      </c>
      <c r="BF74" s="27">
        <f>#N/A</f>
      </c>
      <c r="BG74" s="27">
        <f>#N/A</f>
      </c>
      <c r="BH74" s="27">
        <f>#N/A</f>
      </c>
      <c r="BI74" s="27">
        <f>#N/A</f>
      </c>
      <c r="BJ74" s="33">
        <f t="shared" si="52"/>
        <v>1.4999999999999999E-05</v>
      </c>
      <c r="BK74" s="19">
        <f t="shared" si="53"/>
        <v>128.05556988888887</v>
      </c>
      <c r="BL74" s="38">
        <f t="shared" si="54"/>
        <v>18</v>
      </c>
      <c r="BM74" s="39">
        <f t="shared" si="55"/>
        <v>7</v>
      </c>
      <c r="BO74" s="7">
        <v>25</v>
      </c>
      <c r="BP74" s="7" t="s">
        <v>181</v>
      </c>
      <c r="BQ74" s="7" t="s">
        <v>162</v>
      </c>
      <c r="BR74" s="30"/>
      <c r="BS74" s="12"/>
      <c r="BT74" s="27">
        <f t="shared" si="69"/>
        <v>3</v>
      </c>
      <c r="BU74" s="42">
        <f t="shared" si="70"/>
        <v>67.7</v>
      </c>
      <c r="BV74" s="27">
        <f>VLOOKUP($BP74,$BU$131:$BW$144,2,FALSE)</f>
        <v>0</v>
      </c>
      <c r="BW74" s="42">
        <f>VLOOKUP($BP74,$BU$131:$BW$144,3,FALSE)</f>
        <v>83.66668666666668</v>
      </c>
      <c r="BX74" s="27">
        <f t="shared" si="56"/>
        <v>0</v>
      </c>
      <c r="BY74" s="53">
        <f t="shared" si="57"/>
        <v>94.33333733333333</v>
      </c>
      <c r="BZ74" s="27">
        <f t="shared" si="58"/>
      </c>
      <c r="CA74" s="27">
        <f t="shared" si="59"/>
      </c>
      <c r="CB74" s="27">
        <f t="shared" si="60"/>
      </c>
      <c r="CC74" s="27">
        <f t="shared" si="61"/>
      </c>
      <c r="CD74" s="27">
        <f t="shared" si="62"/>
      </c>
      <c r="CE74" s="27">
        <f t="shared" si="63"/>
      </c>
      <c r="CF74" s="26">
        <f t="shared" si="64"/>
        <v>3.000025</v>
      </c>
      <c r="CG74" s="19">
        <f t="shared" si="27"/>
        <v>81.900008</v>
      </c>
      <c r="CH74" s="26">
        <f t="shared" si="65"/>
        <v>9</v>
      </c>
      <c r="CI74">
        <f t="shared" si="66"/>
        <v>11</v>
      </c>
    </row>
    <row r="75" spans="1:87" ht="14.25" hidden="1">
      <c r="A75" s="7">
        <v>7</v>
      </c>
      <c r="B75" s="7" t="s">
        <v>11</v>
      </c>
      <c r="C75" s="12" t="s">
        <v>3</v>
      </c>
      <c r="D75" s="30">
        <f t="shared" si="28"/>
        <v>23</v>
      </c>
      <c r="E75" s="53">
        <f t="shared" si="29"/>
        <v>227.33335633333334</v>
      </c>
      <c r="F75" s="27">
        <f t="shared" si="30"/>
        <v>0</v>
      </c>
      <c r="G75" s="53">
        <f t="shared" si="31"/>
        <v>176.33340433333333</v>
      </c>
      <c r="H75" s="27"/>
      <c r="I75" s="53"/>
      <c r="J75" s="27"/>
      <c r="K75" s="53"/>
      <c r="L75" s="27">
        <f t="shared" si="36"/>
      </c>
      <c r="M75" s="27">
        <f t="shared" si="37"/>
      </c>
      <c r="N75" s="27">
        <f t="shared" si="38"/>
      </c>
      <c r="O75" s="27">
        <f t="shared" si="39"/>
      </c>
      <c r="P75" s="27">
        <f t="shared" si="40"/>
      </c>
      <c r="Q75" s="27">
        <f t="shared" si="41"/>
      </c>
      <c r="R75" s="26">
        <f t="shared" si="22"/>
        <v>23.000201833380334</v>
      </c>
      <c r="S75" s="19">
        <f t="shared" si="42"/>
        <v>201.83338033333334</v>
      </c>
      <c r="T75" s="38">
        <f t="shared" si="43"/>
        <v>12</v>
      </c>
      <c r="U75" s="25">
        <f t="shared" si="44"/>
        <v>11</v>
      </c>
      <c r="W75" s="7">
        <v>7</v>
      </c>
      <c r="X75" s="7" t="s">
        <v>62</v>
      </c>
      <c r="Y75" s="7" t="s">
        <v>5</v>
      </c>
      <c r="Z75" s="30">
        <f>#N/A</f>
        <v>1</v>
      </c>
      <c r="AA75" s="12">
        <f t="shared" si="45"/>
        <v>159.16667666666666</v>
      </c>
      <c r="AB75" s="27">
        <f t="shared" si="23"/>
        <v>0</v>
      </c>
      <c r="AC75" s="42">
        <f t="shared" si="24"/>
        <v>156.33335233333335</v>
      </c>
      <c r="AD75" s="27">
        <f t="shared" si="25"/>
        <v>0</v>
      </c>
      <c r="AE75" s="42">
        <f t="shared" si="26"/>
        <v>155.500013</v>
      </c>
      <c r="AF75" s="27">
        <f t="shared" si="46"/>
        <v>0</v>
      </c>
      <c r="AG75" s="27">
        <f t="shared" si="47"/>
        <v>153.500018</v>
      </c>
      <c r="AH75" s="27">
        <f>#N/A</f>
      </c>
      <c r="AI75" s="27">
        <f>#N/A</f>
      </c>
      <c r="AJ75" s="27">
        <f>#N/A</f>
      </c>
      <c r="AK75" s="27">
        <f>#N/A</f>
      </c>
      <c r="AL75" s="27">
        <f>#N/A</f>
      </c>
      <c r="AM75" s="27">
        <f>#N/A</f>
      </c>
      <c r="AN75" s="33">
        <f t="shared" si="48"/>
        <v>1.000156125015</v>
      </c>
      <c r="AO75" s="19">
        <f t="shared" si="49"/>
        <v>156.12501500000002</v>
      </c>
      <c r="AP75" s="38">
        <f t="shared" si="50"/>
        <v>24</v>
      </c>
      <c r="AQ75" s="39">
        <f t="shared" si="51"/>
        <v>7</v>
      </c>
      <c r="AS75" s="7">
        <v>14</v>
      </c>
      <c r="AT75" s="7" t="s">
        <v>69</v>
      </c>
      <c r="AU75" s="7" t="s">
        <v>3</v>
      </c>
      <c r="AV75" s="30">
        <f>#N/A</f>
        <v>0</v>
      </c>
      <c r="AW75" s="12">
        <f>#N/A</f>
        <v>108.500005</v>
      </c>
      <c r="AX75" s="27"/>
      <c r="AY75" s="42"/>
      <c r="AZ75" s="27"/>
      <c r="BA75" s="42"/>
      <c r="BB75" s="27">
        <f t="shared" si="67"/>
        <v>0</v>
      </c>
      <c r="BC75" s="53">
        <f t="shared" si="68"/>
        <v>97.66668666666668</v>
      </c>
      <c r="BD75" s="27">
        <f>#N/A</f>
      </c>
      <c r="BE75" s="27">
        <f>#N/A</f>
      </c>
      <c r="BF75" s="27">
        <f>#N/A</f>
      </c>
      <c r="BG75" s="27">
        <f>#N/A</f>
      </c>
      <c r="BH75" s="27">
        <f>#N/A</f>
      </c>
      <c r="BI75" s="27">
        <f>#N/A</f>
      </c>
      <c r="BJ75" s="33">
        <f t="shared" si="52"/>
        <v>1.4E-05</v>
      </c>
      <c r="BK75" s="19">
        <f t="shared" si="53"/>
        <v>103.08334583333334</v>
      </c>
      <c r="BL75" s="38">
        <f t="shared" si="54"/>
        <v>12</v>
      </c>
      <c r="BM75" s="39">
        <f t="shared" si="55"/>
        <v>8</v>
      </c>
      <c r="BO75" s="7">
        <v>24</v>
      </c>
      <c r="BP75" s="7" t="s">
        <v>197</v>
      </c>
      <c r="BQ75" s="7" t="s">
        <v>5</v>
      </c>
      <c r="BR75" s="30">
        <f>VLOOKUP($BP75,$BO$131:$BQ$144,2,FALSE)</f>
        <v>1</v>
      </c>
      <c r="BS75" s="12">
        <f>VLOOKUP($BP75,$BO$131:$BQ$144,3,FALSE)</f>
        <v>81.66666666666667</v>
      </c>
      <c r="BT75" s="27">
        <f t="shared" si="69"/>
        <v>0</v>
      </c>
      <c r="BU75" s="42">
        <f t="shared" si="70"/>
        <v>94.33334833333333</v>
      </c>
      <c r="BV75" s="27">
        <f>VLOOKUP($BP75,$BU$131:$BW$144,2,FALSE)</f>
        <v>2</v>
      </c>
      <c r="BW75" s="42">
        <f>VLOOKUP($BP75,$BU$131:$BW$144,3,FALSE)</f>
        <v>101.33334633333332</v>
      </c>
      <c r="BX75" s="27">
        <f t="shared" si="56"/>
        <v>9</v>
      </c>
      <c r="BY75" s="53">
        <f t="shared" si="57"/>
        <v>130.33335133333335</v>
      </c>
      <c r="BZ75" s="27">
        <f t="shared" si="58"/>
      </c>
      <c r="CA75" s="27">
        <f t="shared" si="59"/>
      </c>
      <c r="CB75" s="27">
        <f t="shared" si="60"/>
      </c>
      <c r="CC75" s="27">
        <f t="shared" si="61"/>
      </c>
      <c r="CD75" s="27">
        <f t="shared" si="62"/>
      </c>
      <c r="CE75" s="27">
        <f t="shared" si="63"/>
      </c>
      <c r="CF75" s="26">
        <f t="shared" si="64"/>
        <v>12.000024</v>
      </c>
      <c r="CG75" s="19">
        <f t="shared" si="27"/>
        <v>101.91667816666669</v>
      </c>
      <c r="CH75" s="26">
        <f t="shared" si="65"/>
        <v>12</v>
      </c>
      <c r="CI75">
        <f t="shared" si="66"/>
        <v>5</v>
      </c>
    </row>
    <row r="76" spans="1:87" ht="14.25" hidden="1">
      <c r="A76" s="7">
        <v>8</v>
      </c>
      <c r="B76" s="7" t="s">
        <v>14</v>
      </c>
      <c r="C76" s="12" t="s">
        <v>15</v>
      </c>
      <c r="D76" s="30">
        <f t="shared" si="28"/>
        <v>17</v>
      </c>
      <c r="E76" s="53">
        <f t="shared" si="29"/>
        <v>202.500009</v>
      </c>
      <c r="F76" s="27">
        <f t="shared" si="30"/>
        <v>0</v>
      </c>
      <c r="G76" s="53">
        <f t="shared" si="31"/>
        <v>178.66673966666664</v>
      </c>
      <c r="H76" s="27">
        <f t="shared" si="32"/>
        <v>0</v>
      </c>
      <c r="I76" s="53">
        <f t="shared" si="33"/>
        <v>173.66673166666666</v>
      </c>
      <c r="J76" s="27"/>
      <c r="K76" s="53"/>
      <c r="L76" s="27">
        <f t="shared" si="36"/>
      </c>
      <c r="M76" s="27">
        <f t="shared" si="37"/>
      </c>
      <c r="N76" s="27">
        <f t="shared" si="38"/>
      </c>
      <c r="O76" s="27">
        <f t="shared" si="39"/>
      </c>
      <c r="P76" s="27">
        <f t="shared" si="40"/>
      </c>
      <c r="Q76" s="27">
        <f t="shared" si="41"/>
      </c>
      <c r="R76" s="26">
        <f t="shared" si="22"/>
        <v>17.000184944493444</v>
      </c>
      <c r="S76" s="19">
        <f t="shared" si="42"/>
        <v>184.94449344444445</v>
      </c>
      <c r="T76" s="38">
        <f t="shared" si="43"/>
        <v>18</v>
      </c>
      <c r="U76" s="25">
        <f t="shared" si="44"/>
        <v>18</v>
      </c>
      <c r="W76" s="7">
        <v>8</v>
      </c>
      <c r="X76" s="7" t="s">
        <v>63</v>
      </c>
      <c r="Y76" s="7" t="s">
        <v>5</v>
      </c>
      <c r="Z76" s="30">
        <f>#N/A</f>
        <v>0</v>
      </c>
      <c r="AA76" s="12">
        <f t="shared" si="45"/>
        <v>154.16666966666665</v>
      </c>
      <c r="AB76" s="27">
        <f t="shared" si="23"/>
        <v>0</v>
      </c>
      <c r="AC76" s="42">
        <f t="shared" si="24"/>
        <v>157.66668066666665</v>
      </c>
      <c r="AD76" s="27"/>
      <c r="AE76" s="42"/>
      <c r="AF76" s="27">
        <f t="shared" si="46"/>
        <v>0</v>
      </c>
      <c r="AG76" s="27">
        <f t="shared" si="47"/>
        <v>171.000014</v>
      </c>
      <c r="AH76" s="27">
        <f>#N/A</f>
      </c>
      <c r="AI76" s="27">
        <f>#N/A</f>
      </c>
      <c r="AJ76" s="27">
        <f>#N/A</f>
      </c>
      <c r="AK76" s="27">
        <f>#N/A</f>
      </c>
      <c r="AL76" s="27">
        <f>#N/A</f>
      </c>
      <c r="AM76" s="27">
        <f>#N/A</f>
      </c>
      <c r="AN76" s="33">
        <f t="shared" si="48"/>
        <v>0.00016094445477777777</v>
      </c>
      <c r="AO76" s="19">
        <f t="shared" si="49"/>
        <v>160.94445477777776</v>
      </c>
      <c r="AP76" s="38">
        <f t="shared" si="50"/>
        <v>18</v>
      </c>
      <c r="AQ76" s="39">
        <f t="shared" si="51"/>
        <v>8</v>
      </c>
      <c r="AS76" s="7">
        <v>13</v>
      </c>
      <c r="AT76" s="7" t="s">
        <v>70</v>
      </c>
      <c r="AU76" s="7" t="s">
        <v>3</v>
      </c>
      <c r="AV76" s="30">
        <f>#N/A</f>
        <v>0</v>
      </c>
      <c r="AW76" s="12">
        <f>#N/A</f>
        <v>93.16667366666667</v>
      </c>
      <c r="AX76" s="27"/>
      <c r="AY76" s="53"/>
      <c r="AZ76" s="27">
        <f>#N/A</f>
        <v>0</v>
      </c>
      <c r="BA76" s="42">
        <f>#N/A</f>
        <v>105.66668566666667</v>
      </c>
      <c r="BB76" s="27">
        <f t="shared" si="67"/>
        <v>2</v>
      </c>
      <c r="BC76" s="53">
        <f t="shared" si="68"/>
        <v>105.500017</v>
      </c>
      <c r="BD76" s="27">
        <f>#N/A</f>
      </c>
      <c r="BE76" s="27">
        <f>#N/A</f>
      </c>
      <c r="BF76" s="27">
        <f>#N/A</f>
      </c>
      <c r="BG76" s="27">
        <f>#N/A</f>
      </c>
      <c r="BH76" s="27">
        <f>#N/A</f>
      </c>
      <c r="BI76" s="27">
        <f>#N/A</f>
      </c>
      <c r="BJ76" s="33">
        <f t="shared" si="52"/>
        <v>2.000013</v>
      </c>
      <c r="BK76" s="19">
        <f t="shared" si="53"/>
        <v>101.44445877777777</v>
      </c>
      <c r="BL76" s="38">
        <f t="shared" si="54"/>
        <v>18</v>
      </c>
      <c r="BM76" s="39">
        <f t="shared" si="55"/>
        <v>5</v>
      </c>
      <c r="BO76" s="7">
        <v>23</v>
      </c>
      <c r="BP76" s="7" t="s">
        <v>196</v>
      </c>
      <c r="BQ76" s="7" t="s">
        <v>206</v>
      </c>
      <c r="BR76" s="30"/>
      <c r="BS76" s="12"/>
      <c r="BT76" s="27">
        <f t="shared" si="69"/>
        <v>0</v>
      </c>
      <c r="BU76" s="42">
        <f t="shared" si="70"/>
        <v>96.000013</v>
      </c>
      <c r="BV76" s="27"/>
      <c r="BW76" s="42"/>
      <c r="BX76" s="27"/>
      <c r="BY76" s="53"/>
      <c r="BZ76" s="27">
        <f t="shared" si="58"/>
      </c>
      <c r="CA76" s="27">
        <f t="shared" si="59"/>
      </c>
      <c r="CB76" s="27">
        <f t="shared" si="60"/>
      </c>
      <c r="CC76" s="27">
        <f t="shared" si="61"/>
      </c>
      <c r="CD76" s="27">
        <f t="shared" si="62"/>
      </c>
      <c r="CE76" s="27">
        <f t="shared" si="63"/>
      </c>
      <c r="CF76" s="26">
        <f t="shared" si="64"/>
        <v>2.3E-05</v>
      </c>
      <c r="CG76" s="19">
        <f t="shared" si="27"/>
        <v>96.000013</v>
      </c>
      <c r="CH76" s="26">
        <f t="shared" si="65"/>
        <v>3</v>
      </c>
      <c r="CI76">
        <f t="shared" si="66"/>
        <v>15</v>
      </c>
    </row>
    <row r="77" spans="1:87" ht="14.25" hidden="1">
      <c r="A77" s="7">
        <v>9</v>
      </c>
      <c r="B77" s="7" t="s">
        <v>25</v>
      </c>
      <c r="C77" s="12" t="s">
        <v>15</v>
      </c>
      <c r="D77" s="30">
        <f t="shared" si="28"/>
        <v>7</v>
      </c>
      <c r="E77" s="53">
        <f t="shared" si="29"/>
        <v>195.66668466666667</v>
      </c>
      <c r="F77" s="27">
        <f t="shared" si="30"/>
        <v>9</v>
      </c>
      <c r="G77" s="53">
        <f t="shared" si="31"/>
        <v>196.66672366666666</v>
      </c>
      <c r="H77" s="27">
        <f t="shared" si="32"/>
        <v>0</v>
      </c>
      <c r="I77" s="53">
        <f t="shared" si="33"/>
        <v>182.83337333333336</v>
      </c>
      <c r="J77" s="27">
        <f t="shared" si="34"/>
        <v>0</v>
      </c>
      <c r="K77" s="53">
        <f t="shared" si="35"/>
        <v>185.16671366666665</v>
      </c>
      <c r="L77" s="27">
        <f t="shared" si="36"/>
      </c>
      <c r="M77" s="27">
        <f t="shared" si="37"/>
      </c>
      <c r="N77" s="27">
        <f t="shared" si="38"/>
      </c>
      <c r="O77" s="27">
        <f t="shared" si="39"/>
      </c>
      <c r="P77" s="27">
        <f t="shared" si="40"/>
      </c>
      <c r="Q77" s="27">
        <f t="shared" si="41"/>
      </c>
      <c r="R77" s="26">
        <f t="shared" si="22"/>
        <v>16.000190083373834</v>
      </c>
      <c r="S77" s="19">
        <f t="shared" si="42"/>
        <v>190.08337383333333</v>
      </c>
      <c r="T77" s="38">
        <f t="shared" si="43"/>
        <v>24</v>
      </c>
      <c r="U77" s="25">
        <f t="shared" si="44"/>
        <v>20</v>
      </c>
      <c r="W77" s="7">
        <v>9</v>
      </c>
      <c r="X77" s="7" t="s">
        <v>64</v>
      </c>
      <c r="Y77" s="7" t="s">
        <v>19</v>
      </c>
      <c r="Z77" s="30">
        <f>#N/A</f>
        <v>0</v>
      </c>
      <c r="AA77" s="12">
        <f t="shared" si="45"/>
        <v>140.16667166666664</v>
      </c>
      <c r="AB77" s="27">
        <f t="shared" si="23"/>
        <v>0</v>
      </c>
      <c r="AC77" s="42">
        <f t="shared" si="24"/>
        <v>144.83335333333335</v>
      </c>
      <c r="AD77" s="27">
        <f>VLOOKUP($X77,$AC$131:$AE$145,2,FALSE)</f>
        <v>0</v>
      </c>
      <c r="AE77" s="42">
        <f>VLOOKUP($X77,$AC$131:$AE$145,3,FALSE)</f>
        <v>129.33335333333335</v>
      </c>
      <c r="AF77" s="27"/>
      <c r="AG77" s="27"/>
      <c r="AH77" s="27">
        <f>#N/A</f>
      </c>
      <c r="AI77" s="27">
        <f>#N/A</f>
      </c>
      <c r="AJ77" s="27">
        <f>#N/A</f>
      </c>
      <c r="AK77" s="27">
        <f>#N/A</f>
      </c>
      <c r="AL77" s="27">
        <f>#N/A</f>
      </c>
      <c r="AM77" s="27">
        <f>#N/A</f>
      </c>
      <c r="AN77" s="33">
        <f t="shared" si="48"/>
        <v>0.00013811112611111112</v>
      </c>
      <c r="AO77" s="19">
        <f t="shared" si="49"/>
        <v>138.11112611111113</v>
      </c>
      <c r="AP77" s="38">
        <f t="shared" si="50"/>
        <v>18</v>
      </c>
      <c r="AQ77" s="39">
        <f t="shared" si="51"/>
        <v>10</v>
      </c>
      <c r="AS77" s="7">
        <v>12</v>
      </c>
      <c r="AT77" s="7" t="s">
        <v>71</v>
      </c>
      <c r="AU77" s="7" t="s">
        <v>3</v>
      </c>
      <c r="AV77" s="30">
        <f>#N/A</f>
        <v>0</v>
      </c>
      <c r="AW77" s="12">
        <f>#N/A</f>
        <v>80.83334133333332</v>
      </c>
      <c r="AX77" s="27"/>
      <c r="AY77" s="53"/>
      <c r="AZ77" s="27">
        <f>#N/A</f>
        <v>0</v>
      </c>
      <c r="BA77" s="42">
        <f>#N/A</f>
        <v>78.66668466666667</v>
      </c>
      <c r="BB77" s="27">
        <f t="shared" si="67"/>
        <v>0</v>
      </c>
      <c r="BC77" s="53">
        <f t="shared" si="68"/>
        <v>96.000016</v>
      </c>
      <c r="BD77" s="27">
        <f>#N/A</f>
      </c>
      <c r="BE77" s="27">
        <f>#N/A</f>
      </c>
      <c r="BF77" s="27">
        <f>#N/A</f>
      </c>
      <c r="BG77" s="27">
        <f>#N/A</f>
      </c>
      <c r="BH77" s="27">
        <f>#N/A</f>
      </c>
      <c r="BI77" s="27">
        <f>#N/A</f>
      </c>
      <c r="BJ77" s="33">
        <f t="shared" si="52"/>
        <v>1.2E-05</v>
      </c>
      <c r="BK77" s="19">
        <f t="shared" si="53"/>
        <v>85.16668066666666</v>
      </c>
      <c r="BL77" s="38">
        <f t="shared" si="54"/>
        <v>18</v>
      </c>
      <c r="BM77" s="39">
        <f t="shared" si="55"/>
        <v>9</v>
      </c>
      <c r="BO77" s="7">
        <v>22</v>
      </c>
      <c r="BP77" s="7" t="s">
        <v>195</v>
      </c>
      <c r="BQ77" s="7" t="s">
        <v>5</v>
      </c>
      <c r="BR77" s="30">
        <f>VLOOKUP($BP77,$BO$131:$BQ$144,2,FALSE)</f>
        <v>0</v>
      </c>
      <c r="BS77" s="12">
        <f>VLOOKUP($BP77,$BO$131:$BQ$144,3,FALSE)</f>
        <v>60.666666666666664</v>
      </c>
      <c r="BT77" s="27">
        <f t="shared" si="69"/>
        <v>0</v>
      </c>
      <c r="BU77" s="42">
        <f t="shared" si="70"/>
        <v>100.33334733333332</v>
      </c>
      <c r="BV77" s="27">
        <f>VLOOKUP($BP77,$BU$131:$BW$144,2,FALSE)</f>
        <v>1</v>
      </c>
      <c r="BW77" s="42">
        <f>VLOOKUP($BP77,$BU$131:$BW$144,3,FALSE)</f>
        <v>98.33334733333332</v>
      </c>
      <c r="BX77" s="27">
        <f t="shared" si="56"/>
        <v>0</v>
      </c>
      <c r="BY77" s="53">
        <f t="shared" si="57"/>
        <v>89.000002</v>
      </c>
      <c r="BZ77" s="27">
        <f t="shared" si="58"/>
      </c>
      <c r="CA77" s="27">
        <f t="shared" si="59"/>
      </c>
      <c r="CB77" s="27">
        <f t="shared" si="60"/>
      </c>
      <c r="CC77" s="27">
        <f t="shared" si="61"/>
      </c>
      <c r="CD77" s="27">
        <f t="shared" si="62"/>
      </c>
      <c r="CE77" s="27">
        <f t="shared" si="63"/>
      </c>
      <c r="CF77" s="26">
        <f t="shared" si="64"/>
        <v>1.000022</v>
      </c>
      <c r="CG77" s="19">
        <f t="shared" si="27"/>
        <v>87.08334083333332</v>
      </c>
      <c r="CH77" s="26">
        <f t="shared" si="65"/>
        <v>12</v>
      </c>
      <c r="CI77">
        <f t="shared" si="66"/>
        <v>14</v>
      </c>
    </row>
    <row r="78" spans="1:87" ht="14.25" hidden="1">
      <c r="A78" s="7">
        <v>10</v>
      </c>
      <c r="B78" s="7" t="s">
        <v>22</v>
      </c>
      <c r="C78" s="12" t="s">
        <v>5</v>
      </c>
      <c r="D78" s="30">
        <f t="shared" si="28"/>
        <v>10</v>
      </c>
      <c r="E78" s="53">
        <f t="shared" si="29"/>
        <v>206.500028</v>
      </c>
      <c r="F78" s="27">
        <f t="shared" si="30"/>
        <v>5</v>
      </c>
      <c r="G78" s="53">
        <f t="shared" si="31"/>
        <v>192.500045</v>
      </c>
      <c r="H78" s="27">
        <f t="shared" si="32"/>
        <v>1</v>
      </c>
      <c r="I78" s="53">
        <f t="shared" si="33"/>
        <v>183.500072</v>
      </c>
      <c r="J78" s="27">
        <f aca="true" t="shared" si="71" ref="J78:J124">VLOOKUP($B78,$J$131:$L$178,2,FALSE)</f>
        <v>14</v>
      </c>
      <c r="K78" s="53">
        <f aca="true" t="shared" si="72" ref="K78:K124">VLOOKUP($B78,$J$131:$L$178,3,FALSE)</f>
        <v>227.16673466666666</v>
      </c>
      <c r="L78" s="27">
        <f t="shared" si="36"/>
      </c>
      <c r="M78" s="27">
        <f t="shared" si="37"/>
      </c>
      <c r="N78" s="27">
        <f t="shared" si="38"/>
      </c>
      <c r="O78" s="27">
        <f t="shared" si="39"/>
      </c>
      <c r="P78" s="27">
        <f t="shared" si="40"/>
      </c>
      <c r="Q78" s="27">
        <f t="shared" si="41"/>
      </c>
      <c r="R78" s="26">
        <f t="shared" si="22"/>
        <v>30.000202416719915</v>
      </c>
      <c r="S78" s="19">
        <f t="shared" si="42"/>
        <v>202.41671991666666</v>
      </c>
      <c r="T78" s="38">
        <f t="shared" si="43"/>
        <v>24</v>
      </c>
      <c r="U78" s="25">
        <f t="shared" si="44"/>
        <v>7</v>
      </c>
      <c r="W78" s="7">
        <v>10</v>
      </c>
      <c r="X78" s="7" t="s">
        <v>65</v>
      </c>
      <c r="Y78" s="7" t="s">
        <v>3</v>
      </c>
      <c r="Z78" s="30">
        <f>#N/A</f>
        <v>0</v>
      </c>
      <c r="AA78" s="12">
        <f t="shared" si="45"/>
        <v>139.33333533333334</v>
      </c>
      <c r="AB78" s="27"/>
      <c r="AC78" s="27"/>
      <c r="AD78" s="27"/>
      <c r="AE78" s="42"/>
      <c r="AF78" s="27"/>
      <c r="AG78" s="27"/>
      <c r="AH78" s="27">
        <f>#N/A</f>
      </c>
      <c r="AI78" s="27">
        <f>#N/A</f>
      </c>
      <c r="AJ78" s="27">
        <f>#N/A</f>
      </c>
      <c r="AK78" s="27">
        <f>#N/A</f>
      </c>
      <c r="AL78" s="27">
        <f>#N/A</f>
      </c>
      <c r="AM78" s="27">
        <f>#N/A</f>
      </c>
      <c r="AN78" s="33">
        <f t="shared" si="48"/>
        <v>0.00013933333533333334</v>
      </c>
      <c r="AO78" s="19">
        <f t="shared" si="49"/>
        <v>139.33333533333334</v>
      </c>
      <c r="AP78" s="38">
        <f t="shared" si="50"/>
        <v>6</v>
      </c>
      <c r="AQ78" s="39">
        <f t="shared" si="51"/>
        <v>9</v>
      </c>
      <c r="AS78" s="7">
        <v>11</v>
      </c>
      <c r="AT78" s="7"/>
      <c r="AU78" s="7"/>
      <c r="AV78" s="30"/>
      <c r="AW78" s="12"/>
      <c r="AX78" s="27"/>
      <c r="AY78" s="12"/>
      <c r="AZ78" s="27"/>
      <c r="BA78" s="12"/>
      <c r="BB78" s="27">
        <f>#N/A</f>
      </c>
      <c r="BC78" s="53">
        <f>#N/A</f>
      </c>
      <c r="BD78" s="27">
        <f>#N/A</f>
      </c>
      <c r="BE78" s="27">
        <f>#N/A</f>
      </c>
      <c r="BF78" s="27">
        <f>#N/A</f>
      </c>
      <c r="BG78" s="27">
        <f>#N/A</f>
      </c>
      <c r="BH78" s="27">
        <f>#N/A</f>
      </c>
      <c r="BI78" s="27">
        <f>#N/A</f>
      </c>
      <c r="BJ78" s="33">
        <f t="shared" si="52"/>
        <v>1.1E-05</v>
      </c>
      <c r="BK78" s="19"/>
      <c r="BL78" s="19"/>
      <c r="BM78" s="39">
        <f t="shared" si="55"/>
        <v>10</v>
      </c>
      <c r="BO78" s="7">
        <v>21</v>
      </c>
      <c r="BP78" s="7" t="s">
        <v>198</v>
      </c>
      <c r="BQ78" s="7" t="s">
        <v>206</v>
      </c>
      <c r="BR78" s="30"/>
      <c r="BS78" s="12"/>
      <c r="BT78" s="27">
        <f t="shared" si="69"/>
        <v>0</v>
      </c>
      <c r="BU78" s="42">
        <f t="shared" si="70"/>
        <v>75.66668566666667</v>
      </c>
      <c r="BV78" s="27">
        <f>VLOOKUP($BP78,$BU$131:$BW$144,2,FALSE)</f>
        <v>0</v>
      </c>
      <c r="BW78" s="42">
        <f>VLOOKUP($BP78,$BU$131:$BW$144,3,FALSE)</f>
        <v>95.33334933333333</v>
      </c>
      <c r="BX78" s="27">
        <f t="shared" si="56"/>
        <v>2</v>
      </c>
      <c r="BY78" s="53">
        <f t="shared" si="57"/>
        <v>110.33334533333333</v>
      </c>
      <c r="BZ78" s="27">
        <f t="shared" si="58"/>
      </c>
      <c r="CA78" s="27">
        <f t="shared" si="59"/>
      </c>
      <c r="CB78" s="27">
        <f t="shared" si="60"/>
      </c>
      <c r="CC78" s="27">
        <f t="shared" si="61"/>
      </c>
      <c r="CD78" s="27">
        <f t="shared" si="62"/>
      </c>
      <c r="CE78" s="27">
        <f t="shared" si="63"/>
      </c>
      <c r="CF78" s="26">
        <f t="shared" si="64"/>
        <v>2.000021</v>
      </c>
      <c r="CG78" s="19">
        <f t="shared" si="27"/>
        <v>93.77779344444444</v>
      </c>
      <c r="CH78" s="26">
        <f t="shared" si="65"/>
        <v>9</v>
      </c>
      <c r="CI78">
        <f t="shared" si="66"/>
        <v>13</v>
      </c>
    </row>
    <row r="79" spans="1:87" ht="14.25" hidden="1">
      <c r="A79" s="7">
        <v>11</v>
      </c>
      <c r="B79" s="7" t="s">
        <v>17</v>
      </c>
      <c r="C79" s="12" t="s">
        <v>3</v>
      </c>
      <c r="D79" s="30">
        <f t="shared" si="28"/>
        <v>14</v>
      </c>
      <c r="E79" s="53">
        <f t="shared" si="29"/>
        <v>228.66667266666667</v>
      </c>
      <c r="F79" s="27">
        <f t="shared" si="30"/>
        <v>0</v>
      </c>
      <c r="G79" s="53">
        <f t="shared" si="31"/>
        <v>161.16672866666667</v>
      </c>
      <c r="H79" s="27">
        <f t="shared" si="32"/>
        <v>2</v>
      </c>
      <c r="I79" s="53">
        <f t="shared" si="33"/>
        <v>184.16672466666665</v>
      </c>
      <c r="J79" s="27"/>
      <c r="K79" s="53"/>
      <c r="L79" s="27">
        <f t="shared" si="36"/>
      </c>
      <c r="M79" s="27">
        <f t="shared" si="37"/>
      </c>
      <c r="N79" s="27">
        <f t="shared" si="38"/>
      </c>
      <c r="O79" s="27">
        <f t="shared" si="39"/>
      </c>
      <c r="P79" s="27">
        <f t="shared" si="40"/>
      </c>
      <c r="Q79" s="27">
        <f t="shared" si="41"/>
      </c>
      <c r="R79" s="26">
        <f t="shared" si="22"/>
        <v>16.000191333375334</v>
      </c>
      <c r="S79" s="19">
        <f t="shared" si="42"/>
        <v>191.3333753333333</v>
      </c>
      <c r="T79" s="38">
        <f t="shared" si="43"/>
        <v>18</v>
      </c>
      <c r="U79" s="25">
        <f t="shared" si="44"/>
        <v>19</v>
      </c>
      <c r="W79" s="7">
        <v>11</v>
      </c>
      <c r="X79" s="7" t="s">
        <v>66</v>
      </c>
      <c r="Y79" s="7" t="s">
        <v>3</v>
      </c>
      <c r="Z79" s="30">
        <f>#N/A</f>
        <v>0</v>
      </c>
      <c r="AA79" s="12">
        <f t="shared" si="45"/>
        <v>131.33334533333334</v>
      </c>
      <c r="AB79" s="27"/>
      <c r="AC79" s="27"/>
      <c r="AD79" s="27">
        <f>VLOOKUP($X79,$AC$131:$AE$145,2,FALSE)</f>
        <v>0</v>
      </c>
      <c r="AE79" s="42">
        <f>VLOOKUP($X79,$AC$131:$AE$145,3,FALSE)</f>
        <v>143.83335133333335</v>
      </c>
      <c r="AF79" s="27">
        <f t="shared" si="46"/>
      </c>
      <c r="AG79" s="27">
        <f t="shared" si="47"/>
      </c>
      <c r="AH79" s="27">
        <f>#N/A</f>
      </c>
      <c r="AI79" s="27">
        <f>#N/A</f>
      </c>
      <c r="AJ79" s="27">
        <f>#N/A</f>
      </c>
      <c r="AK79" s="27">
        <f>#N/A</f>
      </c>
      <c r="AL79" s="27">
        <f>#N/A</f>
      </c>
      <c r="AM79" s="27">
        <f>#N/A</f>
      </c>
      <c r="AN79" s="33">
        <f t="shared" si="48"/>
        <v>0.00013758334833333333</v>
      </c>
      <c r="AO79" s="19">
        <f t="shared" si="49"/>
        <v>137.58334833333333</v>
      </c>
      <c r="AP79" s="38">
        <f t="shared" si="50"/>
        <v>12</v>
      </c>
      <c r="AQ79" s="39">
        <f t="shared" si="51"/>
        <v>11</v>
      </c>
      <c r="AS79" s="7">
        <v>10</v>
      </c>
      <c r="AT79" s="7"/>
      <c r="AU79" s="7"/>
      <c r="AV79" s="30"/>
      <c r="AW79" s="12"/>
      <c r="AX79" s="27"/>
      <c r="AY79" s="12"/>
      <c r="AZ79" s="27"/>
      <c r="BA79" s="12"/>
      <c r="BB79" s="27">
        <f>#N/A</f>
      </c>
      <c r="BC79" s="53">
        <f>#N/A</f>
      </c>
      <c r="BD79" s="27">
        <f>#N/A</f>
      </c>
      <c r="BE79" s="27">
        <f>#N/A</f>
      </c>
      <c r="BF79" s="27">
        <f>#N/A</f>
      </c>
      <c r="BG79" s="27">
        <f>#N/A</f>
      </c>
      <c r="BH79" s="27">
        <f>#N/A</f>
      </c>
      <c r="BI79" s="27">
        <f>#N/A</f>
      </c>
      <c r="BJ79" s="33">
        <f t="shared" si="52"/>
        <v>9.999999999999999E-06</v>
      </c>
      <c r="BK79" s="19"/>
      <c r="BL79" s="19"/>
      <c r="BM79" s="39">
        <f t="shared" si="55"/>
        <v>11</v>
      </c>
      <c r="BO79" s="7">
        <v>20</v>
      </c>
      <c r="BP79" s="7" t="s">
        <v>226</v>
      </c>
      <c r="BQ79" s="7" t="s">
        <v>5</v>
      </c>
      <c r="BR79" s="30">
        <f>VLOOKUP($BP79,$BO$131:$BQ$144,2,FALSE)</f>
        <v>0</v>
      </c>
      <c r="BS79" s="12">
        <f>VLOOKUP($BP79,$BO$131:$BQ$144,3,FALSE)</f>
        <v>69.33333333333333</v>
      </c>
      <c r="BT79" s="27"/>
      <c r="BU79" s="53"/>
      <c r="BV79" s="27">
        <f>VLOOKUP($BP79,$BU$131:$BW$144,2,FALSE)</f>
        <v>4</v>
      </c>
      <c r="BW79" s="42">
        <f>VLOOKUP($BP79,$BU$131:$BW$144,3,FALSE)</f>
        <v>119.33334433333333</v>
      </c>
      <c r="BX79" s="27">
        <f t="shared" si="56"/>
        <v>1</v>
      </c>
      <c r="BY79" s="53">
        <f t="shared" si="57"/>
        <v>109.33334433333333</v>
      </c>
      <c r="BZ79" s="27">
        <f t="shared" si="58"/>
      </c>
      <c r="CA79" s="27">
        <f t="shared" si="59"/>
      </c>
      <c r="CB79" s="27">
        <f t="shared" si="60"/>
      </c>
      <c r="CC79" s="27">
        <f t="shared" si="61"/>
      </c>
      <c r="CD79" s="27">
        <f t="shared" si="62"/>
      </c>
      <c r="CE79" s="27">
        <f t="shared" si="63"/>
      </c>
      <c r="CF79" s="26">
        <f t="shared" si="64"/>
        <v>5.00002</v>
      </c>
      <c r="CG79" s="19">
        <f t="shared" si="27"/>
        <v>99.33334066666667</v>
      </c>
      <c r="CH79" s="26">
        <f t="shared" si="65"/>
        <v>9</v>
      </c>
      <c r="CI79">
        <f t="shared" si="66"/>
        <v>8</v>
      </c>
    </row>
    <row r="80" spans="1:87" ht="14.25" hidden="1">
      <c r="A80" s="7">
        <v>12</v>
      </c>
      <c r="B80" s="7" t="s">
        <v>23</v>
      </c>
      <c r="C80" s="12" t="s">
        <v>13</v>
      </c>
      <c r="D80" s="30">
        <f t="shared" si="28"/>
        <v>9</v>
      </c>
      <c r="E80" s="53">
        <f t="shared" si="29"/>
        <v>205.00004</v>
      </c>
      <c r="F80" s="27">
        <f t="shared" si="30"/>
        <v>2</v>
      </c>
      <c r="G80" s="53">
        <f t="shared" si="31"/>
        <v>189.83340833333335</v>
      </c>
      <c r="H80" s="27">
        <f t="shared" si="32"/>
        <v>9</v>
      </c>
      <c r="I80" s="53">
        <f t="shared" si="33"/>
        <v>199.83338333333333</v>
      </c>
      <c r="J80" s="27">
        <f t="shared" si="71"/>
        <v>7</v>
      </c>
      <c r="K80" s="53">
        <f t="shared" si="72"/>
        <v>205.66672066666666</v>
      </c>
      <c r="L80" s="27">
        <f t="shared" si="36"/>
      </c>
      <c r="M80" s="27">
        <f t="shared" si="37"/>
      </c>
      <c r="N80" s="27">
        <f t="shared" si="38"/>
      </c>
      <c r="O80" s="27">
        <f t="shared" si="39"/>
      </c>
      <c r="P80" s="27">
        <f t="shared" si="40"/>
      </c>
      <c r="Q80" s="27">
        <f t="shared" si="41"/>
      </c>
      <c r="R80" s="26">
        <f t="shared" si="22"/>
        <v>27.000200083388084</v>
      </c>
      <c r="S80" s="19">
        <f t="shared" si="42"/>
        <v>200.08338808333332</v>
      </c>
      <c r="T80" s="38">
        <f t="shared" si="43"/>
        <v>24</v>
      </c>
      <c r="U80" s="25">
        <f t="shared" si="44"/>
        <v>10</v>
      </c>
      <c r="W80" s="7">
        <v>12</v>
      </c>
      <c r="X80" s="7" t="s">
        <v>67</v>
      </c>
      <c r="Y80" s="7" t="s">
        <v>3</v>
      </c>
      <c r="Z80" s="30">
        <f>#N/A</f>
        <v>0</v>
      </c>
      <c r="AA80" s="12">
        <f t="shared" si="45"/>
        <v>130.83333433333334</v>
      </c>
      <c r="AB80" s="27"/>
      <c r="AC80" s="27"/>
      <c r="AD80" s="27"/>
      <c r="AE80" s="27"/>
      <c r="AF80" s="27">
        <f t="shared" si="46"/>
      </c>
      <c r="AG80" s="27">
        <f t="shared" si="47"/>
      </c>
      <c r="AH80" s="27">
        <f>#N/A</f>
      </c>
      <c r="AI80" s="27">
        <f>#N/A</f>
      </c>
      <c r="AJ80" s="27">
        <f>#N/A</f>
      </c>
      <c r="AK80" s="27">
        <f>#N/A</f>
      </c>
      <c r="AL80" s="27">
        <f>#N/A</f>
      </c>
      <c r="AM80" s="27">
        <f>#N/A</f>
      </c>
      <c r="AN80" s="33">
        <f t="shared" si="48"/>
        <v>0.00013083333433333333</v>
      </c>
      <c r="AO80" s="19">
        <f t="shared" si="49"/>
        <v>130.83333433333334</v>
      </c>
      <c r="AP80" s="38">
        <f t="shared" si="50"/>
        <v>6</v>
      </c>
      <c r="AQ80" s="39">
        <f t="shared" si="51"/>
        <v>12</v>
      </c>
      <c r="AS80" s="7">
        <v>9</v>
      </c>
      <c r="AT80" s="7"/>
      <c r="AU80" s="7"/>
      <c r="AV80" s="30"/>
      <c r="AW80" s="12"/>
      <c r="AX80" s="27"/>
      <c r="AY80" s="12"/>
      <c r="AZ80" s="27"/>
      <c r="BA80" s="12"/>
      <c r="BB80" s="27">
        <f>#N/A</f>
      </c>
      <c r="BC80" s="53">
        <f>#N/A</f>
      </c>
      <c r="BD80" s="27">
        <f>#N/A</f>
      </c>
      <c r="BE80" s="27">
        <f>#N/A</f>
      </c>
      <c r="BF80" s="27">
        <f>#N/A</f>
      </c>
      <c r="BG80" s="27">
        <f>#N/A</f>
      </c>
      <c r="BH80" s="27">
        <f>#N/A</f>
      </c>
      <c r="BI80" s="27">
        <f>#N/A</f>
      </c>
      <c r="BJ80" s="33">
        <f t="shared" si="52"/>
        <v>9E-06</v>
      </c>
      <c r="BK80" s="19"/>
      <c r="BL80" s="19"/>
      <c r="BM80" s="39">
        <f t="shared" si="55"/>
        <v>12</v>
      </c>
      <c r="BO80" s="7">
        <v>19</v>
      </c>
      <c r="BP80" s="7" t="s">
        <v>9</v>
      </c>
      <c r="BQ80" s="7" t="s">
        <v>3</v>
      </c>
      <c r="BR80" s="30">
        <f>VLOOKUP($BP80,$BO$131:$BQ$144,2,FALSE)</f>
        <v>0</v>
      </c>
      <c r="BS80" s="12">
        <f>VLOOKUP($BP80,$BO$131:$BQ$144,3,FALSE)</f>
        <v>67.66666666666667</v>
      </c>
      <c r="BT80" s="27"/>
      <c r="BU80" s="53"/>
      <c r="BV80" s="27"/>
      <c r="BW80" s="42"/>
      <c r="BX80" s="27"/>
      <c r="BY80" s="53"/>
      <c r="BZ80" s="27">
        <f t="shared" si="58"/>
      </c>
      <c r="CA80" s="27">
        <f t="shared" si="59"/>
      </c>
      <c r="CB80" s="27">
        <f t="shared" si="60"/>
      </c>
      <c r="CC80" s="27">
        <f t="shared" si="61"/>
      </c>
      <c r="CD80" s="27">
        <f t="shared" si="62"/>
      </c>
      <c r="CE80" s="27">
        <f t="shared" si="63"/>
      </c>
      <c r="CF80" s="26">
        <f t="shared" si="64"/>
        <v>1.8999999999999998E-05</v>
      </c>
      <c r="CG80" s="19">
        <f t="shared" si="27"/>
        <v>67.66666666666667</v>
      </c>
      <c r="CH80" s="26">
        <f t="shared" si="65"/>
        <v>3</v>
      </c>
      <c r="CI80">
        <f t="shared" si="66"/>
        <v>16</v>
      </c>
    </row>
    <row r="81" spans="1:87" ht="14.25" hidden="1">
      <c r="A81" s="7">
        <v>13</v>
      </c>
      <c r="B81" s="7" t="s">
        <v>34</v>
      </c>
      <c r="C81" s="12" t="s">
        <v>19</v>
      </c>
      <c r="D81" s="30">
        <f t="shared" si="28"/>
        <v>0</v>
      </c>
      <c r="E81" s="53">
        <f t="shared" si="29"/>
        <v>179.000024</v>
      </c>
      <c r="F81" s="27">
        <f t="shared" si="30"/>
        <v>11</v>
      </c>
      <c r="G81" s="53">
        <f t="shared" si="31"/>
        <v>200.66671466666665</v>
      </c>
      <c r="H81" s="27">
        <f t="shared" si="32"/>
        <v>11</v>
      </c>
      <c r="I81" s="53">
        <f t="shared" si="33"/>
        <v>197.66673066666667</v>
      </c>
      <c r="J81" s="27">
        <f t="shared" si="71"/>
        <v>16</v>
      </c>
      <c r="K81" s="53">
        <f t="shared" si="72"/>
        <v>180.7</v>
      </c>
      <c r="L81" s="27">
        <f t="shared" si="36"/>
      </c>
      <c r="M81" s="27">
        <f t="shared" si="37"/>
      </c>
      <c r="N81" s="27">
        <f t="shared" si="38"/>
      </c>
      <c r="O81" s="27">
        <f t="shared" si="39"/>
      </c>
      <c r="P81" s="27">
        <f t="shared" si="40"/>
      </c>
      <c r="Q81" s="27">
        <f t="shared" si="41"/>
      </c>
      <c r="R81" s="26">
        <f t="shared" si="22"/>
        <v>38.000189508367335</v>
      </c>
      <c r="S81" s="19">
        <f t="shared" si="42"/>
        <v>189.50836733333335</v>
      </c>
      <c r="T81" s="38">
        <f t="shared" si="43"/>
        <v>24</v>
      </c>
      <c r="U81" s="25">
        <f t="shared" si="44"/>
        <v>5</v>
      </c>
      <c r="W81" s="7">
        <v>13</v>
      </c>
      <c r="X81" s="7" t="s">
        <v>68</v>
      </c>
      <c r="Y81" s="7" t="s">
        <v>3</v>
      </c>
      <c r="Z81" s="30">
        <f>#N/A</f>
        <v>0</v>
      </c>
      <c r="AA81" s="12">
        <f t="shared" si="45"/>
        <v>108.000013</v>
      </c>
      <c r="AB81" s="27"/>
      <c r="AC81" s="27"/>
      <c r="AD81" s="27"/>
      <c r="AE81" s="27"/>
      <c r="AF81" s="27">
        <f t="shared" si="46"/>
      </c>
      <c r="AG81" s="27">
        <f t="shared" si="47"/>
      </c>
      <c r="AH81" s="27">
        <f>#N/A</f>
      </c>
      <c r="AI81" s="27">
        <f>#N/A</f>
      </c>
      <c r="AJ81" s="27">
        <f>#N/A</f>
      </c>
      <c r="AK81" s="27">
        <f>#N/A</f>
      </c>
      <c r="AL81" s="27">
        <f>#N/A</f>
      </c>
      <c r="AM81" s="27">
        <f>#N/A</f>
      </c>
      <c r="AN81" s="33">
        <f t="shared" si="48"/>
        <v>0.00010800001299999998</v>
      </c>
      <c r="AO81" s="19">
        <f t="shared" si="49"/>
        <v>108.000013</v>
      </c>
      <c r="AP81" s="38">
        <f t="shared" si="50"/>
        <v>6</v>
      </c>
      <c r="AQ81" s="39">
        <f t="shared" si="51"/>
        <v>13</v>
      </c>
      <c r="AS81" s="7">
        <v>8</v>
      </c>
      <c r="AT81" s="7"/>
      <c r="AU81" s="7"/>
      <c r="AV81" s="30"/>
      <c r="AW81" s="12"/>
      <c r="AX81" s="27"/>
      <c r="AY81" s="12"/>
      <c r="AZ81" s="27"/>
      <c r="BA81" s="12"/>
      <c r="BB81" s="27">
        <f>#N/A</f>
      </c>
      <c r="BC81" s="27">
        <f>#N/A</f>
      </c>
      <c r="BD81" s="27">
        <f>#N/A</f>
      </c>
      <c r="BE81" s="27">
        <f>#N/A</f>
      </c>
      <c r="BF81" s="27">
        <f>#N/A</f>
      </c>
      <c r="BG81" s="27">
        <f>#N/A</f>
      </c>
      <c r="BH81" s="27">
        <f>#N/A</f>
      </c>
      <c r="BI81" s="27">
        <f>#N/A</f>
      </c>
      <c r="BJ81" s="33">
        <f t="shared" si="52"/>
        <v>8E-06</v>
      </c>
      <c r="BK81" s="19"/>
      <c r="BL81" s="19"/>
      <c r="BM81" s="39">
        <f t="shared" si="55"/>
        <v>13</v>
      </c>
      <c r="BO81" s="7">
        <v>18</v>
      </c>
      <c r="BP81" s="7" t="s">
        <v>10</v>
      </c>
      <c r="BQ81" s="7" t="s">
        <v>5</v>
      </c>
      <c r="BR81" s="30">
        <f>VLOOKUP($BP81,$BO$131:$BQ$144,2,FALSE)</f>
        <v>0</v>
      </c>
      <c r="BS81" s="12">
        <f>VLOOKUP($BP81,$BO$131:$BQ$144,3,FALSE)</f>
        <v>65.66666666666667</v>
      </c>
      <c r="BT81" s="27"/>
      <c r="BU81" s="53"/>
      <c r="BV81" s="27"/>
      <c r="BW81" s="42"/>
      <c r="BX81" s="27"/>
      <c r="BY81" s="53"/>
      <c r="BZ81" s="27">
        <f t="shared" si="58"/>
      </c>
      <c r="CA81" s="27">
        <f t="shared" si="59"/>
      </c>
      <c r="CB81" s="27">
        <f t="shared" si="60"/>
      </c>
      <c r="CC81" s="27">
        <f t="shared" si="61"/>
      </c>
      <c r="CD81" s="27">
        <f t="shared" si="62"/>
      </c>
      <c r="CE81" s="27">
        <f t="shared" si="63"/>
      </c>
      <c r="CF81" s="26">
        <f t="shared" si="64"/>
        <v>1.8E-05</v>
      </c>
      <c r="CG81" s="19">
        <f t="shared" si="27"/>
        <v>65.66666666666667</v>
      </c>
      <c r="CH81" s="26">
        <f t="shared" si="65"/>
        <v>3</v>
      </c>
      <c r="CI81">
        <f t="shared" si="66"/>
        <v>17</v>
      </c>
    </row>
    <row r="82" spans="1:87" ht="14.25" hidden="1">
      <c r="A82" s="7">
        <v>14</v>
      </c>
      <c r="B82" s="7" t="s">
        <v>32</v>
      </c>
      <c r="C82" s="12" t="s">
        <v>19</v>
      </c>
      <c r="D82" s="30">
        <f t="shared" si="28"/>
        <v>0</v>
      </c>
      <c r="E82" s="53">
        <f t="shared" si="29"/>
        <v>180.66668366666667</v>
      </c>
      <c r="F82" s="27">
        <f t="shared" si="30"/>
        <v>10</v>
      </c>
      <c r="G82" s="53">
        <f t="shared" si="31"/>
        <v>197.83337933333334</v>
      </c>
      <c r="H82" s="27">
        <f t="shared" si="32"/>
        <v>19</v>
      </c>
      <c r="I82" s="53">
        <f t="shared" si="33"/>
        <v>201.66671866666667</v>
      </c>
      <c r="J82" s="27">
        <f t="shared" si="71"/>
        <v>0</v>
      </c>
      <c r="K82" s="53">
        <f t="shared" si="72"/>
        <v>186.500077</v>
      </c>
      <c r="L82" s="27">
        <f t="shared" si="36"/>
      </c>
      <c r="M82" s="27">
        <f t="shared" si="37"/>
      </c>
      <c r="N82" s="27">
        <f t="shared" si="38"/>
      </c>
      <c r="O82" s="27">
        <f t="shared" si="39"/>
      </c>
      <c r="P82" s="27">
        <f t="shared" si="40"/>
      </c>
      <c r="Q82" s="27">
        <f t="shared" si="41"/>
      </c>
      <c r="R82" s="26">
        <f t="shared" si="22"/>
        <v>29.000191666714667</v>
      </c>
      <c r="S82" s="19">
        <f t="shared" si="42"/>
        <v>191.66671466666668</v>
      </c>
      <c r="T82" s="38">
        <f t="shared" si="43"/>
        <v>24</v>
      </c>
      <c r="U82" s="25">
        <f t="shared" si="44"/>
        <v>9</v>
      </c>
      <c r="W82" s="7">
        <v>14</v>
      </c>
      <c r="X82" s="7" t="s">
        <v>269</v>
      </c>
      <c r="Y82" s="12" t="s">
        <v>15</v>
      </c>
      <c r="Z82" s="30"/>
      <c r="AA82" s="12"/>
      <c r="AB82" s="27"/>
      <c r="AC82" s="27"/>
      <c r="AD82" s="27"/>
      <c r="AE82" s="27"/>
      <c r="AF82" s="27">
        <f>VLOOKUP($X82,$AF$131:$AH$145,2,FALSE)</f>
        <v>0</v>
      </c>
      <c r="AG82" s="27">
        <f>VLOOKUP($X82,$AF$131:$AH$145,2,FALSE)</f>
        <v>0</v>
      </c>
      <c r="AH82" s="27">
        <f>#N/A</f>
      </c>
      <c r="AI82" s="27">
        <f>#N/A</f>
      </c>
      <c r="AJ82" s="27">
        <f>#N/A</f>
      </c>
      <c r="AK82" s="27">
        <f>#N/A</f>
      </c>
      <c r="AL82" s="27">
        <f>#N/A</f>
      </c>
      <c r="AM82" s="27">
        <f>#N/A</f>
      </c>
      <c r="AN82" s="33">
        <f t="shared" si="48"/>
        <v>0</v>
      </c>
      <c r="AO82" s="12"/>
      <c r="AP82" s="8"/>
      <c r="AQ82" s="39">
        <f>#N/A</f>
        <v>14</v>
      </c>
      <c r="AS82" s="7">
        <v>7</v>
      </c>
      <c r="AT82" s="7"/>
      <c r="AU82" s="7"/>
      <c r="AV82" s="30"/>
      <c r="AW82" s="12"/>
      <c r="AX82" s="27"/>
      <c r="AY82" s="12"/>
      <c r="AZ82" s="27"/>
      <c r="BA82" s="12"/>
      <c r="BB82" s="27">
        <f>#N/A</f>
      </c>
      <c r="BC82" s="27">
        <f>#N/A</f>
      </c>
      <c r="BD82" s="27">
        <f>#N/A</f>
      </c>
      <c r="BE82" s="27">
        <f>#N/A</f>
      </c>
      <c r="BF82" s="27">
        <f>#N/A</f>
      </c>
      <c r="BG82" s="27">
        <f>#N/A</f>
      </c>
      <c r="BH82" s="27">
        <f>#N/A</f>
      </c>
      <c r="BI82" s="27">
        <f>#N/A</f>
      </c>
      <c r="BJ82" s="33">
        <f t="shared" si="52"/>
        <v>7E-06</v>
      </c>
      <c r="BK82" s="19"/>
      <c r="BL82" s="19"/>
      <c r="BM82" s="39">
        <f t="shared" si="55"/>
        <v>14</v>
      </c>
      <c r="BO82" s="7">
        <v>17</v>
      </c>
      <c r="BP82" s="7" t="s">
        <v>227</v>
      </c>
      <c r="BQ82" s="7" t="s">
        <v>232</v>
      </c>
      <c r="BR82" s="30"/>
      <c r="BS82" s="12"/>
      <c r="BT82" s="27"/>
      <c r="BU82" s="53"/>
      <c r="BV82" s="27">
        <f>VLOOKUP($BP82,$BU$131:$BW$144,2,FALSE)</f>
        <v>3</v>
      </c>
      <c r="BW82" s="42">
        <f>VLOOKUP($BP82,$BU$131:$BW$144,3,FALSE)</f>
        <v>116.33334833333333</v>
      </c>
      <c r="BX82" s="27">
        <f t="shared" si="56"/>
        <v>4</v>
      </c>
      <c r="BY82" s="53">
        <f t="shared" si="57"/>
        <v>113.66668066666666</v>
      </c>
      <c r="BZ82" s="27">
        <f t="shared" si="58"/>
      </c>
      <c r="CA82" s="27">
        <f t="shared" si="59"/>
      </c>
      <c r="CB82" s="27">
        <f t="shared" si="60"/>
      </c>
      <c r="CC82" s="27">
        <f t="shared" si="61"/>
      </c>
      <c r="CD82" s="27">
        <f t="shared" si="62"/>
      </c>
      <c r="CE82" s="27">
        <f t="shared" si="63"/>
      </c>
      <c r="CF82" s="26">
        <f t="shared" si="64"/>
        <v>7.000017</v>
      </c>
      <c r="CG82" s="19">
        <f t="shared" si="27"/>
        <v>115.00001449999999</v>
      </c>
      <c r="CH82" s="26">
        <f t="shared" si="65"/>
        <v>6</v>
      </c>
      <c r="CI82">
        <f t="shared" si="66"/>
        <v>6</v>
      </c>
    </row>
    <row r="83" spans="1:87" ht="14.25" hidden="1">
      <c r="A83" s="7">
        <v>15</v>
      </c>
      <c r="B83" s="7" t="s">
        <v>27</v>
      </c>
      <c r="C83" s="12" t="s">
        <v>13</v>
      </c>
      <c r="D83" s="30">
        <f t="shared" si="28"/>
        <v>5</v>
      </c>
      <c r="E83" s="53">
        <f t="shared" si="29"/>
        <v>193.500011</v>
      </c>
      <c r="F83" s="27">
        <f t="shared" si="30"/>
        <v>4</v>
      </c>
      <c r="G83" s="53">
        <f t="shared" si="31"/>
        <v>192.33341233333334</v>
      </c>
      <c r="H83" s="27">
        <f t="shared" si="32"/>
        <v>12</v>
      </c>
      <c r="I83" s="53">
        <f t="shared" si="33"/>
        <v>207.000043</v>
      </c>
      <c r="J83" s="27">
        <f t="shared" si="71"/>
        <v>0</v>
      </c>
      <c r="K83" s="53">
        <f t="shared" si="72"/>
        <v>167.33338333333333</v>
      </c>
      <c r="L83" s="27">
        <f t="shared" si="36"/>
      </c>
      <c r="M83" s="27">
        <f t="shared" si="37"/>
      </c>
      <c r="N83" s="27">
        <f t="shared" si="38"/>
      </c>
      <c r="O83" s="27">
        <f t="shared" si="39"/>
      </c>
      <c r="P83" s="27">
        <f t="shared" si="40"/>
      </c>
      <c r="Q83" s="27">
        <f t="shared" si="41"/>
      </c>
      <c r="R83" s="26">
        <f t="shared" si="22"/>
        <v>21.00019004171242</v>
      </c>
      <c r="S83" s="19">
        <f t="shared" si="42"/>
        <v>190.04171241666668</v>
      </c>
      <c r="T83" s="38">
        <f t="shared" si="43"/>
        <v>24</v>
      </c>
      <c r="U83" s="25">
        <f t="shared" si="44"/>
        <v>13</v>
      </c>
      <c r="W83" s="7">
        <v>15</v>
      </c>
      <c r="X83" s="7"/>
      <c r="Y83" s="7"/>
      <c r="Z83" s="30"/>
      <c r="AA83" s="12"/>
      <c r="AB83" s="27"/>
      <c r="AC83" s="27"/>
      <c r="AD83" s="27"/>
      <c r="AE83" s="27"/>
      <c r="AF83" s="27">
        <f>#N/A</f>
      </c>
      <c r="AG83" s="27">
        <f>#N/A</f>
      </c>
      <c r="AH83" s="27">
        <f>#N/A</f>
      </c>
      <c r="AI83" s="27">
        <f>#N/A</f>
      </c>
      <c r="AJ83" s="27">
        <f>#N/A</f>
      </c>
      <c r="AK83" s="27">
        <f>#N/A</f>
      </c>
      <c r="AL83" s="27">
        <f>#N/A</f>
      </c>
      <c r="AM83" s="27">
        <f>#N/A</f>
      </c>
      <c r="AN83" s="33">
        <f t="shared" si="48"/>
        <v>0</v>
      </c>
      <c r="AO83" s="12"/>
      <c r="AP83" s="8"/>
      <c r="AQ83" s="39">
        <f>#N/A</f>
        <v>14</v>
      </c>
      <c r="AS83" s="7">
        <v>6</v>
      </c>
      <c r="AT83" s="7"/>
      <c r="AU83" s="7"/>
      <c r="AV83" s="30"/>
      <c r="AW83" s="12"/>
      <c r="AX83" s="27"/>
      <c r="AY83" s="12"/>
      <c r="AZ83" s="27"/>
      <c r="BA83" s="12"/>
      <c r="BB83" s="27">
        <f>#N/A</f>
      </c>
      <c r="BC83" s="27">
        <f>#N/A</f>
      </c>
      <c r="BD83" s="27">
        <f>#N/A</f>
      </c>
      <c r="BE83" s="27">
        <f>#N/A</f>
      </c>
      <c r="BF83" s="27">
        <f>#N/A</f>
      </c>
      <c r="BG83" s="27">
        <f>#N/A</f>
      </c>
      <c r="BH83" s="27">
        <f>#N/A</f>
      </c>
      <c r="BI83" s="27">
        <f>#N/A</f>
      </c>
      <c r="BJ83" s="33">
        <f t="shared" si="52"/>
        <v>6E-06</v>
      </c>
      <c r="BK83" s="19"/>
      <c r="BL83" s="19"/>
      <c r="BM83" s="39">
        <f t="shared" si="55"/>
        <v>15</v>
      </c>
      <c r="BO83" s="7">
        <v>16</v>
      </c>
      <c r="BP83" s="7" t="s">
        <v>228</v>
      </c>
      <c r="BQ83" s="7" t="s">
        <v>232</v>
      </c>
      <c r="BR83" s="30"/>
      <c r="BS83" s="12"/>
      <c r="BT83" s="27"/>
      <c r="BU83" s="53"/>
      <c r="BV83" s="27">
        <f>VLOOKUP($BP83,$BU$131:$BW$144,2,FALSE)</f>
        <v>0</v>
      </c>
      <c r="BW83" s="42">
        <f>VLOOKUP($BP83,$BU$131:$BW$144,3,FALSE)</f>
        <v>86.33335033333333</v>
      </c>
      <c r="BX83" s="27"/>
      <c r="BY83" s="53"/>
      <c r="BZ83" s="27">
        <f t="shared" si="58"/>
      </c>
      <c r="CA83" s="27">
        <f t="shared" si="59"/>
      </c>
      <c r="CB83" s="27">
        <f t="shared" si="60"/>
      </c>
      <c r="CC83" s="27">
        <f t="shared" si="61"/>
      </c>
      <c r="CD83" s="27">
        <f t="shared" si="62"/>
      </c>
      <c r="CE83" s="27">
        <f t="shared" si="63"/>
      </c>
      <c r="CF83" s="26">
        <f t="shared" si="64"/>
        <v>1.6E-05</v>
      </c>
      <c r="CG83" s="19">
        <f t="shared" si="27"/>
        <v>86.33335033333333</v>
      </c>
      <c r="CH83" s="26">
        <f t="shared" si="65"/>
        <v>3</v>
      </c>
      <c r="CI83">
        <f t="shared" si="66"/>
        <v>18</v>
      </c>
    </row>
    <row r="84" spans="1:87" ht="14.25" hidden="1">
      <c r="A84" s="7">
        <v>16</v>
      </c>
      <c r="B84" s="52" t="s">
        <v>145</v>
      </c>
      <c r="C84" s="12" t="s">
        <v>13</v>
      </c>
      <c r="D84" s="30"/>
      <c r="E84" s="53"/>
      <c r="F84" s="27">
        <f t="shared" si="30"/>
        <v>8</v>
      </c>
      <c r="G84" s="53">
        <f t="shared" si="31"/>
        <v>194.66670866666666</v>
      </c>
      <c r="H84" s="27">
        <f t="shared" si="32"/>
        <v>0</v>
      </c>
      <c r="I84" s="53">
        <f t="shared" si="33"/>
        <v>167.66674166666667</v>
      </c>
      <c r="J84" s="27"/>
      <c r="K84" s="53"/>
      <c r="L84" s="27">
        <f t="shared" si="36"/>
      </c>
      <c r="M84" s="27">
        <f t="shared" si="37"/>
      </c>
      <c r="N84" s="27">
        <f t="shared" si="38"/>
      </c>
      <c r="O84" s="27">
        <f t="shared" si="39"/>
      </c>
      <c r="P84" s="27">
        <f t="shared" si="40"/>
      </c>
      <c r="Q84" s="27">
        <f t="shared" si="41"/>
      </c>
      <c r="R84" s="26">
        <f t="shared" si="22"/>
        <v>8.000181166725167</v>
      </c>
      <c r="S84" s="19">
        <f t="shared" si="42"/>
        <v>181.16672516666665</v>
      </c>
      <c r="T84" s="38">
        <f t="shared" si="43"/>
        <v>12</v>
      </c>
      <c r="U84" s="25">
        <f t="shared" si="44"/>
        <v>24</v>
      </c>
      <c r="W84" s="7">
        <v>16</v>
      </c>
      <c r="X84" s="7"/>
      <c r="Y84" s="7"/>
      <c r="Z84" s="30"/>
      <c r="AA84" s="12"/>
      <c r="AB84" s="27"/>
      <c r="AC84" s="27"/>
      <c r="AD84" s="27"/>
      <c r="AE84" s="27"/>
      <c r="AF84" s="27">
        <f>#N/A</f>
      </c>
      <c r="AG84" s="27">
        <f>#N/A</f>
      </c>
      <c r="AH84" s="27">
        <f>#N/A</f>
      </c>
      <c r="AI84" s="27">
        <f>#N/A</f>
      </c>
      <c r="AJ84" s="27">
        <f>#N/A</f>
      </c>
      <c r="AK84" s="27">
        <f>#N/A</f>
      </c>
      <c r="AL84" s="27">
        <f>#N/A</f>
      </c>
      <c r="AM84" s="27">
        <f>#N/A</f>
      </c>
      <c r="AN84" s="33">
        <f t="shared" si="48"/>
        <v>0</v>
      </c>
      <c r="AO84" s="12"/>
      <c r="AP84" s="8"/>
      <c r="AQ84" s="39">
        <f>#N/A</f>
        <v>14</v>
      </c>
      <c r="AS84" s="7">
        <v>5</v>
      </c>
      <c r="AT84" s="7"/>
      <c r="AU84" s="7"/>
      <c r="AV84" s="30"/>
      <c r="AW84" s="12"/>
      <c r="AX84" s="27"/>
      <c r="AY84" s="12"/>
      <c r="AZ84" s="27"/>
      <c r="BA84" s="12"/>
      <c r="BB84" s="27">
        <f>#N/A</f>
      </c>
      <c r="BC84" s="27">
        <f>#N/A</f>
      </c>
      <c r="BD84" s="27">
        <f>#N/A</f>
      </c>
      <c r="BE84" s="27">
        <f>#N/A</f>
      </c>
      <c r="BF84" s="27">
        <f>#N/A</f>
      </c>
      <c r="BG84" s="27">
        <f>#N/A</f>
      </c>
      <c r="BH84" s="27">
        <f>#N/A</f>
      </c>
      <c r="BI84" s="27">
        <f>#N/A</f>
      </c>
      <c r="BJ84" s="33">
        <f t="shared" si="52"/>
        <v>4.9999999999999996E-06</v>
      </c>
      <c r="BK84" s="19"/>
      <c r="BL84" s="19"/>
      <c r="BM84" s="39">
        <f t="shared" si="55"/>
        <v>16</v>
      </c>
      <c r="BO84" s="7">
        <v>15</v>
      </c>
      <c r="BP84" s="7" t="s">
        <v>229</v>
      </c>
      <c r="BQ84" s="7" t="s">
        <v>232</v>
      </c>
      <c r="BR84" s="30"/>
      <c r="BS84" s="12"/>
      <c r="BT84" s="27"/>
      <c r="BU84" s="53"/>
      <c r="BV84" s="27">
        <f>VLOOKUP($BP84,$BU$131:$BW$144,2,FALSE)</f>
        <v>0</v>
      </c>
      <c r="BW84" s="42">
        <f>VLOOKUP($BP84,$BU$131:$BW$144,3,FALSE)</f>
        <v>86.000018</v>
      </c>
      <c r="BX84" s="27">
        <f t="shared" si="56"/>
        <v>0</v>
      </c>
      <c r="BY84" s="53">
        <f t="shared" si="57"/>
        <v>106.33334233333333</v>
      </c>
      <c r="BZ84" s="27">
        <f t="shared" si="58"/>
      </c>
      <c r="CA84" s="27">
        <f t="shared" si="59"/>
      </c>
      <c r="CB84" s="27">
        <f t="shared" si="60"/>
      </c>
      <c r="CC84" s="27">
        <f t="shared" si="61"/>
      </c>
      <c r="CD84" s="27">
        <f t="shared" si="62"/>
      </c>
      <c r="CE84" s="27">
        <f t="shared" si="63"/>
      </c>
      <c r="CF84" s="26">
        <f t="shared" si="64"/>
        <v>1.4999999999999999E-05</v>
      </c>
      <c r="CG84" s="19">
        <f t="shared" si="27"/>
        <v>96.16668016666667</v>
      </c>
      <c r="CH84" s="26">
        <f t="shared" si="65"/>
        <v>6</v>
      </c>
      <c r="CI84">
        <f t="shared" si="66"/>
        <v>19</v>
      </c>
    </row>
    <row r="85" spans="1:87" ht="14.25" hidden="1">
      <c r="A85" s="7">
        <v>17</v>
      </c>
      <c r="B85" s="7" t="s">
        <v>24</v>
      </c>
      <c r="C85" s="12" t="s">
        <v>3</v>
      </c>
      <c r="D85" s="30">
        <f t="shared" si="28"/>
        <v>8</v>
      </c>
      <c r="E85" s="53">
        <f t="shared" si="29"/>
        <v>202.83336433333335</v>
      </c>
      <c r="F85" s="27">
        <f t="shared" si="30"/>
        <v>0</v>
      </c>
      <c r="G85" s="53">
        <f t="shared" si="31"/>
        <v>184.000054</v>
      </c>
      <c r="H85" s="27">
        <f t="shared" si="32"/>
        <v>7</v>
      </c>
      <c r="I85" s="53">
        <f t="shared" si="33"/>
        <v>197.33340433333333</v>
      </c>
      <c r="J85" s="27">
        <f t="shared" si="71"/>
        <v>5</v>
      </c>
      <c r="K85" s="53">
        <f t="shared" si="72"/>
        <v>202.33341333333334</v>
      </c>
      <c r="L85" s="27">
        <f t="shared" si="36"/>
      </c>
      <c r="M85" s="27">
        <f t="shared" si="37"/>
      </c>
      <c r="N85" s="27">
        <f t="shared" si="38"/>
      </c>
      <c r="O85" s="27">
        <f t="shared" si="39"/>
      </c>
      <c r="P85" s="27">
        <f t="shared" si="40"/>
      </c>
      <c r="Q85" s="27">
        <f t="shared" si="41"/>
      </c>
      <c r="R85" s="26">
        <f t="shared" si="22"/>
        <v>20.000196625059</v>
      </c>
      <c r="S85" s="19">
        <f t="shared" si="42"/>
        <v>196.62505900000002</v>
      </c>
      <c r="T85" s="38">
        <f t="shared" si="43"/>
        <v>24</v>
      </c>
      <c r="U85" s="25">
        <f t="shared" si="44"/>
        <v>15</v>
      </c>
      <c r="W85" s="7">
        <v>17</v>
      </c>
      <c r="X85" s="7"/>
      <c r="Y85" s="7"/>
      <c r="Z85" s="30"/>
      <c r="AA85" s="12"/>
      <c r="AB85" s="27"/>
      <c r="AC85" s="27"/>
      <c r="AD85" s="27"/>
      <c r="AE85" s="27"/>
      <c r="AF85" s="27">
        <f>#N/A</f>
      </c>
      <c r="AG85" s="27">
        <f>#N/A</f>
      </c>
      <c r="AH85" s="27">
        <f>#N/A</f>
      </c>
      <c r="AI85" s="27">
        <f>#N/A</f>
      </c>
      <c r="AJ85" s="27">
        <f>#N/A</f>
      </c>
      <c r="AK85" s="27">
        <f>#N/A</f>
      </c>
      <c r="AL85" s="27">
        <f>#N/A</f>
      </c>
      <c r="AM85" s="27">
        <f>#N/A</f>
      </c>
      <c r="AN85" s="33">
        <f t="shared" si="48"/>
        <v>0</v>
      </c>
      <c r="AO85" s="12"/>
      <c r="AP85" s="8"/>
      <c r="AQ85" s="39">
        <f>#N/A</f>
        <v>14</v>
      </c>
      <c r="AS85" s="7">
        <v>4</v>
      </c>
      <c r="AT85" s="7"/>
      <c r="AU85" s="7"/>
      <c r="AV85" s="30"/>
      <c r="AW85" s="12"/>
      <c r="AX85" s="27"/>
      <c r="AY85" s="12"/>
      <c r="AZ85" s="27"/>
      <c r="BA85" s="12"/>
      <c r="BB85" s="27">
        <f>#N/A</f>
      </c>
      <c r="BC85" s="27">
        <f>#N/A</f>
      </c>
      <c r="BD85" s="27">
        <f>#N/A</f>
      </c>
      <c r="BE85" s="27">
        <f>#N/A</f>
      </c>
      <c r="BF85" s="27">
        <f>#N/A</f>
      </c>
      <c r="BG85" s="27">
        <f>#N/A</f>
      </c>
      <c r="BH85" s="27">
        <f>#N/A</f>
      </c>
      <c r="BI85" s="27">
        <f>#N/A</f>
      </c>
      <c r="BJ85" s="33">
        <f t="shared" si="52"/>
        <v>4E-06</v>
      </c>
      <c r="BK85" s="19"/>
      <c r="BL85" s="19"/>
      <c r="BM85" s="39">
        <f t="shared" si="55"/>
        <v>17</v>
      </c>
      <c r="BO85" s="7">
        <v>14</v>
      </c>
      <c r="BP85" s="7" t="s">
        <v>230</v>
      </c>
      <c r="BQ85" s="7" t="s">
        <v>232</v>
      </c>
      <c r="BR85" s="30"/>
      <c r="BS85" s="12"/>
      <c r="BT85" s="27"/>
      <c r="BU85" s="53"/>
      <c r="BV85" s="27">
        <f>VLOOKUP($BP85,$BU$131:$BW$144,2,FALSE)</f>
        <v>0</v>
      </c>
      <c r="BW85" s="42">
        <f>VLOOKUP($BP85,$BU$131:$BW$144,3,FALSE)</f>
        <v>62.000019</v>
      </c>
      <c r="BX85" s="27"/>
      <c r="BY85" s="53"/>
      <c r="BZ85" s="27">
        <f t="shared" si="58"/>
      </c>
      <c r="CA85" s="27">
        <f t="shared" si="59"/>
      </c>
      <c r="CB85" s="27">
        <f t="shared" si="60"/>
      </c>
      <c r="CC85" s="27">
        <f t="shared" si="61"/>
      </c>
      <c r="CD85" s="27">
        <f t="shared" si="62"/>
      </c>
      <c r="CE85" s="27">
        <f t="shared" si="63"/>
      </c>
      <c r="CF85" s="26">
        <f t="shared" si="64"/>
        <v>1.4E-05</v>
      </c>
      <c r="CG85" s="19">
        <f t="shared" si="27"/>
        <v>62.000019</v>
      </c>
      <c r="CH85" s="26">
        <f t="shared" si="65"/>
        <v>3</v>
      </c>
      <c r="CI85">
        <f t="shared" si="66"/>
        <v>20</v>
      </c>
    </row>
    <row r="86" spans="1:87" ht="6.75" customHeight="1" hidden="1">
      <c r="A86" s="7"/>
      <c r="B86" s="7" t="s">
        <v>146</v>
      </c>
      <c r="C86" s="12" t="s">
        <v>3</v>
      </c>
      <c r="D86" s="30"/>
      <c r="E86" s="53"/>
      <c r="F86" s="27">
        <f t="shared" si="30"/>
        <v>7</v>
      </c>
      <c r="G86" s="53">
        <f t="shared" si="31"/>
        <v>194.33340233333334</v>
      </c>
      <c r="H86" s="27"/>
      <c r="I86" s="53"/>
      <c r="J86" s="27"/>
      <c r="K86" s="53"/>
      <c r="L86" s="27">
        <f t="shared" si="36"/>
      </c>
      <c r="M86" s="27">
        <f t="shared" si="37"/>
      </c>
      <c r="N86" s="27">
        <f t="shared" si="38"/>
      </c>
      <c r="O86" s="27">
        <f t="shared" si="39"/>
      </c>
      <c r="P86" s="27">
        <f t="shared" si="40"/>
      </c>
      <c r="Q86" s="27">
        <f t="shared" si="41"/>
      </c>
      <c r="R86" s="26">
        <f t="shared" si="22"/>
        <v>7.000194333402334</v>
      </c>
      <c r="S86" s="19">
        <f t="shared" si="42"/>
        <v>194.33340233333334</v>
      </c>
      <c r="T86" s="38">
        <f t="shared" si="43"/>
        <v>6</v>
      </c>
      <c r="U86" s="25">
        <f t="shared" si="44"/>
        <v>25</v>
      </c>
      <c r="W86" s="7">
        <v>18</v>
      </c>
      <c r="X86" s="7"/>
      <c r="Y86" s="7"/>
      <c r="Z86" s="30"/>
      <c r="AA86" s="12"/>
      <c r="AB86" s="27"/>
      <c r="AC86" s="27"/>
      <c r="AD86" s="27"/>
      <c r="AE86" s="27"/>
      <c r="AF86" s="27">
        <f>#N/A</f>
      </c>
      <c r="AG86" s="27">
        <f>#N/A</f>
      </c>
      <c r="AH86" s="27">
        <f>#N/A</f>
      </c>
      <c r="AI86" s="27">
        <f>#N/A</f>
      </c>
      <c r="AJ86" s="27">
        <f>#N/A</f>
      </c>
      <c r="AK86" s="27">
        <f>#N/A</f>
      </c>
      <c r="AL86" s="27">
        <f>#N/A</f>
      </c>
      <c r="AM86" s="27">
        <f>#N/A</f>
      </c>
      <c r="AN86" s="33">
        <f t="shared" si="48"/>
        <v>0</v>
      </c>
      <c r="AO86" s="12"/>
      <c r="AP86" s="8"/>
      <c r="AQ86" s="39">
        <f>#N/A</f>
        <v>14</v>
      </c>
      <c r="AS86" s="7">
        <v>3</v>
      </c>
      <c r="AT86" s="7"/>
      <c r="AU86" s="7"/>
      <c r="AV86" s="30"/>
      <c r="AW86" s="12"/>
      <c r="AX86" s="27"/>
      <c r="AY86" s="12"/>
      <c r="AZ86" s="27"/>
      <c r="BA86" s="12"/>
      <c r="BB86" s="27">
        <f>#N/A</f>
      </c>
      <c r="BC86" s="27">
        <f>#N/A</f>
      </c>
      <c r="BD86" s="27">
        <f>#N/A</f>
      </c>
      <c r="BE86" s="27">
        <f>#N/A</f>
      </c>
      <c r="BF86" s="27">
        <f>#N/A</f>
      </c>
      <c r="BG86" s="27">
        <f>#N/A</f>
      </c>
      <c r="BH86" s="27">
        <f>#N/A</f>
      </c>
      <c r="BI86" s="27">
        <f>#N/A</f>
      </c>
      <c r="BJ86" s="33">
        <f t="shared" si="52"/>
        <v>3E-06</v>
      </c>
      <c r="BK86" s="19"/>
      <c r="BL86" s="19"/>
      <c r="BM86" s="39">
        <f t="shared" si="55"/>
        <v>18</v>
      </c>
      <c r="BO86" s="7">
        <v>13</v>
      </c>
      <c r="BP86" s="7" t="s">
        <v>295</v>
      </c>
      <c r="BQ86" s="7" t="s">
        <v>5</v>
      </c>
      <c r="BR86" s="30"/>
      <c r="BS86" s="12"/>
      <c r="BT86" s="27"/>
      <c r="BU86" s="53"/>
      <c r="BV86" s="27"/>
      <c r="BW86" s="42"/>
      <c r="BX86" s="27">
        <f t="shared" si="56"/>
        <v>0</v>
      </c>
      <c r="BY86" s="53">
        <f t="shared" si="57"/>
        <v>95.000005</v>
      </c>
      <c r="BZ86" s="27">
        <f t="shared" si="58"/>
      </c>
      <c r="CA86" s="27">
        <f t="shared" si="59"/>
      </c>
      <c r="CB86" s="27">
        <f t="shared" si="60"/>
      </c>
      <c r="CC86" s="27">
        <f t="shared" si="61"/>
      </c>
      <c r="CD86" s="27">
        <f t="shared" si="62"/>
      </c>
      <c r="CE86" s="27">
        <f t="shared" si="63"/>
      </c>
      <c r="CF86" s="26">
        <f t="shared" si="64"/>
        <v>1.3E-05</v>
      </c>
      <c r="CG86" s="19">
        <f t="shared" si="27"/>
        <v>95.000005</v>
      </c>
      <c r="CH86" s="26">
        <f t="shared" si="65"/>
        <v>3</v>
      </c>
      <c r="CI86">
        <f t="shared" si="66"/>
        <v>21</v>
      </c>
    </row>
    <row r="87" spans="1:87" ht="14.25" hidden="1">
      <c r="A87" s="7">
        <v>19</v>
      </c>
      <c r="B87" s="7" t="s">
        <v>38</v>
      </c>
      <c r="C87" s="12" t="s">
        <v>5</v>
      </c>
      <c r="D87" s="30">
        <f t="shared" si="28"/>
        <v>0</v>
      </c>
      <c r="E87" s="53">
        <f t="shared" si="29"/>
        <v>174.33335333333335</v>
      </c>
      <c r="F87" s="27">
        <f t="shared" si="30"/>
        <v>6</v>
      </c>
      <c r="G87" s="53">
        <f t="shared" si="31"/>
        <v>193.83339133333334</v>
      </c>
      <c r="H87" s="27">
        <f t="shared" si="32"/>
        <v>3</v>
      </c>
      <c r="I87" s="53">
        <f t="shared" si="33"/>
        <v>187.500042</v>
      </c>
      <c r="J87" s="27">
        <f t="shared" si="71"/>
        <v>0</v>
      </c>
      <c r="K87" s="53">
        <f t="shared" si="72"/>
        <v>174.66672366666666</v>
      </c>
      <c r="L87" s="27">
        <f t="shared" si="36"/>
      </c>
      <c r="M87" s="27">
        <f t="shared" si="37"/>
      </c>
      <c r="N87" s="27">
        <f t="shared" si="38"/>
      </c>
      <c r="O87" s="27">
        <f t="shared" si="39"/>
      </c>
      <c r="P87" s="27">
        <f t="shared" si="40"/>
      </c>
      <c r="Q87" s="27">
        <f t="shared" si="41"/>
      </c>
      <c r="R87" s="26">
        <f t="shared" si="22"/>
        <v>9.000182583377583</v>
      </c>
      <c r="S87" s="19">
        <f t="shared" si="42"/>
        <v>182.58337758333334</v>
      </c>
      <c r="T87" s="38">
        <f t="shared" si="43"/>
        <v>24</v>
      </c>
      <c r="U87" s="25">
        <f t="shared" si="44"/>
        <v>22</v>
      </c>
      <c r="W87" s="7">
        <v>19</v>
      </c>
      <c r="X87" s="7"/>
      <c r="Y87" s="7"/>
      <c r="Z87" s="30"/>
      <c r="AA87" s="12"/>
      <c r="AB87" s="27"/>
      <c r="AC87" s="27"/>
      <c r="AD87" s="27"/>
      <c r="AE87" s="27"/>
      <c r="AF87" s="27">
        <f>#N/A</f>
      </c>
      <c r="AG87" s="27">
        <f>#N/A</f>
      </c>
      <c r="AH87" s="27">
        <f>#N/A</f>
      </c>
      <c r="AI87" s="27">
        <f>#N/A</f>
      </c>
      <c r="AJ87" s="27">
        <f>#N/A</f>
      </c>
      <c r="AK87" s="27">
        <f>#N/A</f>
      </c>
      <c r="AL87" s="27">
        <f>#N/A</f>
      </c>
      <c r="AM87" s="27">
        <f>#N/A</f>
      </c>
      <c r="AN87" s="33">
        <f t="shared" si="48"/>
        <v>0</v>
      </c>
      <c r="AO87" s="12"/>
      <c r="AP87" s="8"/>
      <c r="AQ87" s="39">
        <f>#N/A</f>
        <v>14</v>
      </c>
      <c r="AS87" s="7">
        <v>2</v>
      </c>
      <c r="AT87" s="7"/>
      <c r="AU87" s="7"/>
      <c r="AV87" s="30"/>
      <c r="AW87" s="12"/>
      <c r="AX87" s="27"/>
      <c r="AY87" s="12"/>
      <c r="AZ87" s="27"/>
      <c r="BA87" s="12"/>
      <c r="BB87" s="27">
        <f>#N/A</f>
      </c>
      <c r="BC87" s="27">
        <f>#N/A</f>
      </c>
      <c r="BD87" s="27">
        <f>#N/A</f>
      </c>
      <c r="BE87" s="27">
        <f>#N/A</f>
      </c>
      <c r="BF87" s="27">
        <f>#N/A</f>
      </c>
      <c r="BG87" s="27">
        <f>#N/A</f>
      </c>
      <c r="BH87" s="27">
        <f>#N/A</f>
      </c>
      <c r="BI87" s="27">
        <f>#N/A</f>
      </c>
      <c r="BJ87" s="33">
        <f t="shared" si="52"/>
        <v>2E-06</v>
      </c>
      <c r="BK87" s="19"/>
      <c r="BL87" s="19"/>
      <c r="BM87" s="39">
        <f t="shared" si="55"/>
        <v>19</v>
      </c>
      <c r="BO87" s="7">
        <v>12</v>
      </c>
      <c r="BP87" s="7" t="s">
        <v>289</v>
      </c>
      <c r="BQ87" s="7" t="s">
        <v>232</v>
      </c>
      <c r="BR87" s="30"/>
      <c r="BS87" s="12"/>
      <c r="BT87" s="27"/>
      <c r="BU87" s="27"/>
      <c r="BV87" s="27"/>
      <c r="BW87" s="42"/>
      <c r="BX87" s="27">
        <f t="shared" si="56"/>
        <v>7</v>
      </c>
      <c r="BY87" s="53">
        <f t="shared" si="57"/>
        <v>127.000017</v>
      </c>
      <c r="BZ87" s="27">
        <f t="shared" si="58"/>
      </c>
      <c r="CA87" s="27">
        <f t="shared" si="59"/>
      </c>
      <c r="CB87" s="27">
        <f t="shared" si="60"/>
      </c>
      <c r="CC87" s="27">
        <f t="shared" si="61"/>
      </c>
      <c r="CD87" s="27">
        <f t="shared" si="62"/>
      </c>
      <c r="CE87" s="27">
        <f t="shared" si="63"/>
      </c>
      <c r="CF87" s="26">
        <f t="shared" si="64"/>
        <v>7.000012</v>
      </c>
      <c r="CG87" s="12"/>
      <c r="CH87" s="26">
        <f t="shared" si="65"/>
        <v>3</v>
      </c>
      <c r="CI87">
        <f t="shared" si="66"/>
        <v>7</v>
      </c>
    </row>
    <row r="88" spans="1:87" ht="14.25" hidden="1">
      <c r="A88" s="7">
        <v>20</v>
      </c>
      <c r="B88" s="7" t="s">
        <v>26</v>
      </c>
      <c r="C88" s="12" t="s">
        <v>19</v>
      </c>
      <c r="D88" s="30">
        <f t="shared" si="28"/>
        <v>6</v>
      </c>
      <c r="E88" s="53">
        <f t="shared" si="29"/>
        <v>194.66668066666665</v>
      </c>
      <c r="F88" s="27">
        <f t="shared" si="30"/>
        <v>0</v>
      </c>
      <c r="G88" s="53">
        <f t="shared" si="31"/>
        <v>171.000063</v>
      </c>
      <c r="H88" s="27"/>
      <c r="I88" s="53"/>
      <c r="J88" s="27"/>
      <c r="K88" s="53"/>
      <c r="L88" s="27">
        <f t="shared" si="36"/>
      </c>
      <c r="M88" s="27">
        <f t="shared" si="37"/>
      </c>
      <c r="N88" s="27">
        <f t="shared" si="38"/>
      </c>
      <c r="O88" s="27">
        <f t="shared" si="39"/>
      </c>
      <c r="P88" s="27">
        <f t="shared" si="40"/>
      </c>
      <c r="Q88" s="27">
        <f t="shared" si="41"/>
      </c>
      <c r="R88" s="26">
        <f t="shared" si="22"/>
        <v>6.0001828333718334</v>
      </c>
      <c r="S88" s="19">
        <f t="shared" si="42"/>
        <v>182.83337183333333</v>
      </c>
      <c r="T88" s="38">
        <f t="shared" si="43"/>
        <v>12</v>
      </c>
      <c r="U88" s="25">
        <f t="shared" si="44"/>
        <v>26</v>
      </c>
      <c r="W88" s="7">
        <v>20</v>
      </c>
      <c r="X88" s="7"/>
      <c r="Y88" s="7"/>
      <c r="Z88" s="30"/>
      <c r="AA88" s="12"/>
      <c r="AB88" s="27"/>
      <c r="AC88" s="27"/>
      <c r="AD88" s="27"/>
      <c r="AE88" s="27"/>
      <c r="AF88" s="27">
        <f>#N/A</f>
      </c>
      <c r="AG88" s="27">
        <f>#N/A</f>
      </c>
      <c r="AH88" s="27">
        <f>#N/A</f>
      </c>
      <c r="AI88" s="27">
        <f>#N/A</f>
      </c>
      <c r="AJ88" s="27">
        <f>#N/A</f>
      </c>
      <c r="AK88" s="27">
        <f>#N/A</f>
      </c>
      <c r="AL88" s="27">
        <f>#N/A</f>
      </c>
      <c r="AM88" s="27">
        <f>#N/A</f>
      </c>
      <c r="AN88" s="33">
        <f t="shared" si="48"/>
        <v>0</v>
      </c>
      <c r="AO88" s="12"/>
      <c r="AP88" s="8"/>
      <c r="AQ88" s="39">
        <f>#N/A</f>
        <v>14</v>
      </c>
      <c r="AS88" s="7">
        <v>1</v>
      </c>
      <c r="AT88" s="7"/>
      <c r="AU88" s="7"/>
      <c r="AV88" s="30"/>
      <c r="AW88" s="12"/>
      <c r="AX88" s="27"/>
      <c r="AY88" s="12"/>
      <c r="AZ88" s="27"/>
      <c r="BA88" s="12"/>
      <c r="BB88" s="27">
        <f>#N/A</f>
      </c>
      <c r="BC88" s="27">
        <f>#N/A</f>
      </c>
      <c r="BD88" s="27">
        <f>#N/A</f>
      </c>
      <c r="BE88" s="27">
        <f>#N/A</f>
      </c>
      <c r="BF88" s="27">
        <f>#N/A</f>
      </c>
      <c r="BG88" s="27">
        <f>#N/A</f>
      </c>
      <c r="BH88" s="27">
        <f>#N/A</f>
      </c>
      <c r="BI88" s="27">
        <f>#N/A</f>
      </c>
      <c r="BJ88" s="33">
        <f t="shared" si="52"/>
        <v>1E-06</v>
      </c>
      <c r="BK88" s="19"/>
      <c r="BL88" s="19"/>
      <c r="BM88" s="39">
        <f t="shared" si="55"/>
        <v>20</v>
      </c>
      <c r="BO88" s="7">
        <v>11</v>
      </c>
      <c r="BP88" s="7" t="s">
        <v>290</v>
      </c>
      <c r="BQ88" s="7" t="s">
        <v>232</v>
      </c>
      <c r="BR88" s="12"/>
      <c r="BS88" s="12"/>
      <c r="BT88" s="27"/>
      <c r="BU88" s="27"/>
      <c r="BV88" s="27"/>
      <c r="BW88" s="42"/>
      <c r="BX88" s="27">
        <f t="shared" si="56"/>
        <v>5</v>
      </c>
      <c r="BY88" s="53">
        <f t="shared" si="57"/>
        <v>114.33334833333333</v>
      </c>
      <c r="BZ88" s="27">
        <f t="shared" si="58"/>
      </c>
      <c r="CA88" s="27">
        <f t="shared" si="59"/>
      </c>
      <c r="CB88" s="27">
        <f t="shared" si="60"/>
      </c>
      <c r="CC88" s="27">
        <f t="shared" si="61"/>
      </c>
      <c r="CD88" s="27">
        <f t="shared" si="62"/>
      </c>
      <c r="CE88" s="27">
        <f t="shared" si="63"/>
      </c>
      <c r="CF88" s="26">
        <f t="shared" si="64"/>
        <v>5.000011</v>
      </c>
      <c r="CG88" s="12"/>
      <c r="CH88" s="26">
        <f t="shared" si="65"/>
        <v>3</v>
      </c>
      <c r="CI88">
        <f t="shared" si="66"/>
        <v>9</v>
      </c>
    </row>
    <row r="89" spans="1:87" ht="14.25" hidden="1">
      <c r="A89" s="7">
        <v>21</v>
      </c>
      <c r="B89" s="7" t="s">
        <v>28</v>
      </c>
      <c r="C89" s="12" t="s">
        <v>3</v>
      </c>
      <c r="D89" s="30">
        <f t="shared" si="28"/>
        <v>4</v>
      </c>
      <c r="E89" s="53">
        <f t="shared" si="29"/>
        <v>193.16669266666665</v>
      </c>
      <c r="F89" s="27">
        <f t="shared" si="30"/>
        <v>0</v>
      </c>
      <c r="G89" s="53">
        <f t="shared" si="31"/>
        <v>183.16671766666667</v>
      </c>
      <c r="H89" s="27">
        <f t="shared" si="32"/>
        <v>13</v>
      </c>
      <c r="I89" s="53">
        <f t="shared" si="33"/>
        <v>221.16670466666665</v>
      </c>
      <c r="J89" s="27">
        <f t="shared" si="71"/>
        <v>6</v>
      </c>
      <c r="K89" s="53">
        <f t="shared" si="72"/>
        <v>203.33340733333335</v>
      </c>
      <c r="L89" s="27">
        <f t="shared" si="36"/>
      </c>
      <c r="M89" s="27">
        <f t="shared" si="37"/>
      </c>
      <c r="N89" s="27">
        <f t="shared" si="38"/>
      </c>
      <c r="O89" s="27">
        <f t="shared" si="39"/>
      </c>
      <c r="P89" s="27">
        <f t="shared" si="40"/>
      </c>
      <c r="Q89" s="27">
        <f t="shared" si="41"/>
      </c>
      <c r="R89" s="26">
        <f t="shared" si="22"/>
        <v>23.000200208380583</v>
      </c>
      <c r="S89" s="19">
        <f t="shared" si="42"/>
        <v>200.20838058333334</v>
      </c>
      <c r="T89" s="38">
        <f t="shared" si="43"/>
        <v>24</v>
      </c>
      <c r="U89" s="25">
        <f t="shared" si="44"/>
        <v>12</v>
      </c>
      <c r="BO89" s="7">
        <v>10</v>
      </c>
      <c r="BP89" s="7" t="s">
        <v>291</v>
      </c>
      <c r="BQ89" s="7" t="s">
        <v>232</v>
      </c>
      <c r="BR89" s="12"/>
      <c r="BS89" s="12"/>
      <c r="BT89" s="27"/>
      <c r="BU89" s="27"/>
      <c r="BV89" s="27"/>
      <c r="BW89" s="42"/>
      <c r="BX89" s="27">
        <f t="shared" si="56"/>
        <v>3</v>
      </c>
      <c r="BY89" s="53">
        <f t="shared" si="57"/>
        <v>113.66667966666667</v>
      </c>
      <c r="BZ89" s="27">
        <f t="shared" si="58"/>
      </c>
      <c r="CA89" s="27">
        <f t="shared" si="59"/>
      </c>
      <c r="CB89" s="27">
        <f t="shared" si="60"/>
      </c>
      <c r="CC89" s="27">
        <f t="shared" si="61"/>
      </c>
      <c r="CD89" s="27">
        <f t="shared" si="62"/>
      </c>
      <c r="CE89" s="27">
        <f t="shared" si="63"/>
      </c>
      <c r="CF89" s="26">
        <f t="shared" si="64"/>
        <v>3.00001</v>
      </c>
      <c r="CG89" s="12"/>
      <c r="CH89" s="26">
        <f t="shared" si="65"/>
        <v>3</v>
      </c>
      <c r="CI89">
        <f t="shared" si="66"/>
        <v>12</v>
      </c>
    </row>
    <row r="90" spans="1:87" ht="14.25" hidden="1">
      <c r="A90" s="7">
        <v>22</v>
      </c>
      <c r="B90" s="7" t="s">
        <v>159</v>
      </c>
      <c r="C90" s="12" t="s">
        <v>160</v>
      </c>
      <c r="D90" s="30"/>
      <c r="E90" s="53"/>
      <c r="F90" s="27">
        <f t="shared" si="30"/>
        <v>4</v>
      </c>
      <c r="G90" s="53">
        <f t="shared" si="31"/>
        <v>187.16674366666666</v>
      </c>
      <c r="H90" s="27"/>
      <c r="I90" s="53"/>
      <c r="J90" s="27"/>
      <c r="K90" s="53"/>
      <c r="L90" s="27">
        <f t="shared" si="36"/>
      </c>
      <c r="M90" s="27">
        <f t="shared" si="37"/>
      </c>
      <c r="N90" s="27">
        <f t="shared" si="38"/>
      </c>
      <c r="O90" s="27">
        <f t="shared" si="39"/>
      </c>
      <c r="P90" s="27">
        <f t="shared" si="40"/>
      </c>
      <c r="Q90" s="27">
        <f t="shared" si="41"/>
      </c>
      <c r="R90" s="26">
        <f t="shared" si="22"/>
        <v>4.000187166743666</v>
      </c>
      <c r="S90" s="19">
        <f t="shared" si="42"/>
        <v>187.16674366666666</v>
      </c>
      <c r="T90" s="38">
        <f t="shared" si="43"/>
        <v>6</v>
      </c>
      <c r="U90" s="25">
        <f t="shared" si="44"/>
        <v>27</v>
      </c>
      <c r="BO90" s="7">
        <v>9</v>
      </c>
      <c r="BP90" s="7" t="s">
        <v>292</v>
      </c>
      <c r="BQ90" s="7" t="s">
        <v>232</v>
      </c>
      <c r="BR90" s="12"/>
      <c r="BS90" s="12"/>
      <c r="BT90" s="27"/>
      <c r="BU90" s="27"/>
      <c r="BV90" s="27"/>
      <c r="BW90" s="42"/>
      <c r="BX90" s="27">
        <f t="shared" si="56"/>
        <v>0</v>
      </c>
      <c r="BY90" s="53">
        <f t="shared" si="57"/>
        <v>107.66667666666667</v>
      </c>
      <c r="BZ90" s="27">
        <f t="shared" si="58"/>
      </c>
      <c r="CA90" s="27">
        <f t="shared" si="59"/>
      </c>
      <c r="CB90" s="27">
        <f t="shared" si="60"/>
      </c>
      <c r="CC90" s="27">
        <f t="shared" si="61"/>
      </c>
      <c r="CD90" s="27">
        <f t="shared" si="62"/>
      </c>
      <c r="CE90" s="27">
        <f t="shared" si="63"/>
      </c>
      <c r="CF90" s="26">
        <f t="shared" si="64"/>
        <v>9E-06</v>
      </c>
      <c r="CG90" s="12"/>
      <c r="CH90" s="26">
        <f t="shared" si="65"/>
        <v>3</v>
      </c>
      <c r="CI90">
        <f t="shared" si="66"/>
        <v>22</v>
      </c>
    </row>
    <row r="91" spans="1:87" ht="14.25" hidden="1">
      <c r="A91" s="7">
        <v>23</v>
      </c>
      <c r="B91" s="7" t="s">
        <v>35</v>
      </c>
      <c r="C91" s="12" t="s">
        <v>3</v>
      </c>
      <c r="D91" s="30">
        <f t="shared" si="28"/>
        <v>0</v>
      </c>
      <c r="E91" s="53">
        <f t="shared" si="29"/>
        <v>178.33336533333335</v>
      </c>
      <c r="F91" s="27">
        <f t="shared" si="30"/>
        <v>3</v>
      </c>
      <c r="G91" s="53">
        <f t="shared" si="31"/>
        <v>192.33339433333333</v>
      </c>
      <c r="H91" s="27">
        <f t="shared" si="32"/>
        <v>0</v>
      </c>
      <c r="I91" s="53">
        <f t="shared" si="33"/>
        <v>170.500055</v>
      </c>
      <c r="J91" s="27">
        <f t="shared" si="71"/>
        <v>0</v>
      </c>
      <c r="K91" s="53">
        <f t="shared" si="72"/>
        <v>181.33340033333334</v>
      </c>
      <c r="L91" s="27">
        <f t="shared" si="36"/>
      </c>
      <c r="M91" s="27">
        <f t="shared" si="37"/>
      </c>
      <c r="N91" s="27">
        <f t="shared" si="38"/>
      </c>
      <c r="O91" s="27">
        <f t="shared" si="39"/>
      </c>
      <c r="P91" s="27">
        <f t="shared" si="40"/>
      </c>
      <c r="Q91" s="27">
        <f t="shared" si="41"/>
      </c>
      <c r="R91" s="26">
        <f t="shared" si="22"/>
        <v>3.00018062505375</v>
      </c>
      <c r="S91" s="19">
        <f t="shared" si="42"/>
        <v>180.62505375</v>
      </c>
      <c r="T91" s="38">
        <f t="shared" si="43"/>
        <v>24</v>
      </c>
      <c r="U91" s="25">
        <f t="shared" si="44"/>
        <v>28</v>
      </c>
      <c r="BO91" s="7">
        <v>8</v>
      </c>
      <c r="BP91" s="7" t="s">
        <v>293</v>
      </c>
      <c r="BQ91" s="7" t="s">
        <v>232</v>
      </c>
      <c r="BR91" s="12"/>
      <c r="BS91" s="12"/>
      <c r="BT91" s="27"/>
      <c r="BU91" s="27"/>
      <c r="BV91" s="27"/>
      <c r="BW91" s="42"/>
      <c r="BX91" s="27">
        <f t="shared" si="56"/>
        <v>0</v>
      </c>
      <c r="BY91" s="53">
        <f t="shared" si="57"/>
        <v>104.66667466666667</v>
      </c>
      <c r="BZ91" s="27">
        <f t="shared" si="58"/>
      </c>
      <c r="CA91" s="27">
        <f t="shared" si="59"/>
      </c>
      <c r="CB91" s="27">
        <f t="shared" si="60"/>
      </c>
      <c r="CC91" s="27">
        <f t="shared" si="61"/>
      </c>
      <c r="CD91" s="27">
        <f t="shared" si="62"/>
      </c>
      <c r="CE91" s="27">
        <f t="shared" si="63"/>
      </c>
      <c r="CF91" s="26">
        <f t="shared" si="64"/>
        <v>8E-06</v>
      </c>
      <c r="CG91" s="12"/>
      <c r="CH91" s="26">
        <f t="shared" si="65"/>
        <v>3</v>
      </c>
      <c r="CI91">
        <f t="shared" si="66"/>
        <v>23</v>
      </c>
    </row>
    <row r="92" spans="1:87" ht="14.25" hidden="1">
      <c r="A92" s="7">
        <v>24</v>
      </c>
      <c r="B92" s="7" t="s">
        <v>29</v>
      </c>
      <c r="C92" s="12" t="s">
        <v>3</v>
      </c>
      <c r="D92" s="30">
        <f t="shared" si="28"/>
        <v>3</v>
      </c>
      <c r="E92" s="53">
        <f t="shared" si="29"/>
        <v>183.66671066666666</v>
      </c>
      <c r="F92" s="27">
        <f t="shared" si="30"/>
        <v>0</v>
      </c>
      <c r="G92" s="53">
        <f t="shared" si="31"/>
        <v>150.66673366666666</v>
      </c>
      <c r="H92" s="27">
        <f t="shared" si="32"/>
        <v>0</v>
      </c>
      <c r="I92" s="53">
        <f t="shared" si="33"/>
        <v>174.500063</v>
      </c>
      <c r="J92" s="27"/>
      <c r="K92" s="53"/>
      <c r="L92" s="27">
        <f t="shared" si="36"/>
      </c>
      <c r="M92" s="27">
        <f t="shared" si="37"/>
      </c>
      <c r="N92" s="27">
        <f t="shared" si="38"/>
      </c>
      <c r="O92" s="27">
        <f t="shared" si="39"/>
      </c>
      <c r="P92" s="27">
        <f t="shared" si="40"/>
      </c>
      <c r="Q92" s="27">
        <f t="shared" si="41"/>
      </c>
      <c r="R92" s="26">
        <f t="shared" si="22"/>
        <v>3.000169611169111</v>
      </c>
      <c r="S92" s="19">
        <f t="shared" si="42"/>
        <v>169.6111691111111</v>
      </c>
      <c r="T92" s="38">
        <f t="shared" si="43"/>
        <v>18</v>
      </c>
      <c r="U92" s="25">
        <f t="shared" si="44"/>
        <v>29</v>
      </c>
      <c r="BO92" s="7">
        <v>7</v>
      </c>
      <c r="BP92" s="7" t="s">
        <v>294</v>
      </c>
      <c r="BQ92" s="7" t="s">
        <v>232</v>
      </c>
      <c r="BR92" s="12"/>
      <c r="BS92" s="12"/>
      <c r="BT92" s="27"/>
      <c r="BU92" s="27"/>
      <c r="BV92" s="27"/>
      <c r="BW92" s="42"/>
      <c r="BX92" s="27">
        <f t="shared" si="56"/>
        <v>0</v>
      </c>
      <c r="BY92" s="53">
        <f t="shared" si="57"/>
        <v>99.66667366666667</v>
      </c>
      <c r="BZ92" s="27">
        <f t="shared" si="58"/>
      </c>
      <c r="CA92" s="27">
        <f t="shared" si="59"/>
      </c>
      <c r="CB92" s="27">
        <f t="shared" si="60"/>
      </c>
      <c r="CC92" s="27">
        <f t="shared" si="61"/>
      </c>
      <c r="CD92" s="27">
        <f t="shared" si="62"/>
      </c>
      <c r="CE92" s="27">
        <f t="shared" si="63"/>
      </c>
      <c r="CF92" s="26">
        <f t="shared" si="64"/>
        <v>7E-06</v>
      </c>
      <c r="CG92" s="12"/>
      <c r="CH92" s="26">
        <f t="shared" si="65"/>
        <v>3</v>
      </c>
      <c r="CI92">
        <f t="shared" si="66"/>
        <v>24</v>
      </c>
    </row>
    <row r="93" spans="1:87" ht="14.25" hidden="1">
      <c r="A93" s="7">
        <v>25</v>
      </c>
      <c r="B93" s="7" t="s">
        <v>161</v>
      </c>
      <c r="C93" s="12" t="s">
        <v>162</v>
      </c>
      <c r="D93" s="30"/>
      <c r="E93" s="53"/>
      <c r="F93" s="27">
        <f t="shared" si="30"/>
        <v>2</v>
      </c>
      <c r="G93" s="53">
        <f t="shared" si="31"/>
        <v>177.000075</v>
      </c>
      <c r="H93" s="27">
        <f t="shared" si="32"/>
        <v>5</v>
      </c>
      <c r="I93" s="53">
        <f t="shared" si="33"/>
        <v>177.2</v>
      </c>
      <c r="J93" s="27">
        <f t="shared" si="71"/>
        <v>10</v>
      </c>
      <c r="K93" s="53">
        <f t="shared" si="72"/>
        <v>211.16672166666666</v>
      </c>
      <c r="L93" s="27">
        <f t="shared" si="36"/>
      </c>
      <c r="M93" s="27">
        <f t="shared" si="37"/>
      </c>
      <c r="N93" s="27">
        <f t="shared" si="38"/>
      </c>
      <c r="O93" s="27">
        <f t="shared" si="39"/>
      </c>
      <c r="P93" s="27">
        <f t="shared" si="40"/>
      </c>
      <c r="Q93" s="27">
        <f t="shared" si="41"/>
      </c>
      <c r="R93" s="26">
        <f t="shared" si="22"/>
        <v>17.000188455598888</v>
      </c>
      <c r="S93" s="19">
        <f t="shared" si="42"/>
        <v>188.4555988888889</v>
      </c>
      <c r="T93" s="38">
        <f t="shared" si="43"/>
        <v>18</v>
      </c>
      <c r="U93" s="25">
        <f t="shared" si="44"/>
        <v>17</v>
      </c>
      <c r="BO93" s="7">
        <v>6</v>
      </c>
      <c r="BP93" s="7" t="s">
        <v>298</v>
      </c>
      <c r="BQ93" s="7" t="s">
        <v>232</v>
      </c>
      <c r="BR93" s="12"/>
      <c r="BS93" s="12"/>
      <c r="BT93" s="27"/>
      <c r="BU93" s="27"/>
      <c r="BV93" s="27"/>
      <c r="BW93" s="42"/>
      <c r="BX93" s="27">
        <f t="shared" si="56"/>
        <v>0</v>
      </c>
      <c r="BY93" s="53">
        <f t="shared" si="57"/>
        <v>98.000006</v>
      </c>
      <c r="BZ93" s="27">
        <f t="shared" si="58"/>
      </c>
      <c r="CA93" s="27">
        <f t="shared" si="59"/>
      </c>
      <c r="CB93" s="27">
        <f t="shared" si="60"/>
      </c>
      <c r="CC93" s="27">
        <f t="shared" si="61"/>
      </c>
      <c r="CD93" s="27">
        <f t="shared" si="62"/>
      </c>
      <c r="CE93" s="27">
        <f t="shared" si="63"/>
      </c>
      <c r="CF93" s="26">
        <f t="shared" si="64"/>
        <v>6E-06</v>
      </c>
      <c r="CG93" s="12"/>
      <c r="CH93" s="26">
        <f t="shared" si="65"/>
        <v>3</v>
      </c>
      <c r="CI93">
        <f t="shared" si="66"/>
        <v>25</v>
      </c>
    </row>
    <row r="94" spans="1:87" ht="14.25" hidden="1">
      <c r="A94" s="7">
        <v>26</v>
      </c>
      <c r="B94" s="7" t="s">
        <v>31</v>
      </c>
      <c r="C94" s="12" t="s">
        <v>3</v>
      </c>
      <c r="D94" s="30">
        <f t="shared" si="28"/>
        <v>1</v>
      </c>
      <c r="E94" s="53">
        <f t="shared" si="29"/>
        <v>182.16669366666665</v>
      </c>
      <c r="F94" s="27">
        <f t="shared" si="30"/>
        <v>0</v>
      </c>
      <c r="G94" s="53">
        <f t="shared" si="31"/>
        <v>187.500078</v>
      </c>
      <c r="H94" s="27">
        <f t="shared" si="32"/>
        <v>0</v>
      </c>
      <c r="I94" s="53">
        <f t="shared" si="33"/>
        <v>167.16674466666666</v>
      </c>
      <c r="J94" s="27">
        <f t="shared" si="71"/>
        <v>8</v>
      </c>
      <c r="K94" s="53">
        <f t="shared" si="72"/>
        <v>194.500065</v>
      </c>
      <c r="L94" s="27">
        <f t="shared" si="36"/>
      </c>
      <c r="M94" s="27">
        <f t="shared" si="37"/>
      </c>
      <c r="N94" s="27">
        <f t="shared" si="38"/>
      </c>
      <c r="O94" s="27">
        <f t="shared" si="39"/>
      </c>
      <c r="P94" s="27">
        <f t="shared" si="40"/>
      </c>
      <c r="Q94" s="27">
        <f t="shared" si="41"/>
      </c>
      <c r="R94" s="26">
        <f t="shared" si="22"/>
        <v>9.000182833395334</v>
      </c>
      <c r="S94" s="19">
        <f t="shared" si="42"/>
        <v>182.83339533333333</v>
      </c>
      <c r="T94" s="38">
        <f t="shared" si="43"/>
        <v>24</v>
      </c>
      <c r="U94" s="25">
        <f t="shared" si="44"/>
        <v>21</v>
      </c>
      <c r="BO94" s="7">
        <v>5</v>
      </c>
      <c r="BP94" s="7" t="s">
        <v>296</v>
      </c>
      <c r="BQ94" s="7" t="s">
        <v>232</v>
      </c>
      <c r="BR94" s="12"/>
      <c r="BS94" s="12"/>
      <c r="BT94" s="27"/>
      <c r="BU94" s="27"/>
      <c r="BV94" s="27"/>
      <c r="BW94" s="42"/>
      <c r="BX94" s="27">
        <f t="shared" si="56"/>
        <v>0</v>
      </c>
      <c r="BY94" s="53">
        <f t="shared" si="57"/>
        <v>93.000003</v>
      </c>
      <c r="BZ94" s="27">
        <f t="shared" si="58"/>
      </c>
      <c r="CA94" s="27">
        <f t="shared" si="59"/>
      </c>
      <c r="CB94" s="27">
        <f t="shared" si="60"/>
      </c>
      <c r="CC94" s="27">
        <f t="shared" si="61"/>
      </c>
      <c r="CD94" s="27">
        <f t="shared" si="62"/>
      </c>
      <c r="CE94" s="27">
        <f t="shared" si="63"/>
      </c>
      <c r="CF94" s="26">
        <f t="shared" si="64"/>
        <v>4.9999999999999996E-06</v>
      </c>
      <c r="CG94" s="12"/>
      <c r="CH94" s="26">
        <f t="shared" si="65"/>
        <v>3</v>
      </c>
      <c r="CI94">
        <f t="shared" si="66"/>
        <v>26</v>
      </c>
    </row>
    <row r="95" spans="1:87" ht="14.25" hidden="1">
      <c r="A95" s="7">
        <v>27</v>
      </c>
      <c r="B95" s="7" t="s">
        <v>50</v>
      </c>
      <c r="C95" s="12" t="s">
        <v>162</v>
      </c>
      <c r="D95" s="30">
        <f t="shared" si="28"/>
        <v>0</v>
      </c>
      <c r="E95" s="53">
        <f t="shared" si="29"/>
        <v>147.000025</v>
      </c>
      <c r="F95" s="27">
        <f t="shared" si="30"/>
        <v>1</v>
      </c>
      <c r="G95" s="53">
        <f t="shared" si="31"/>
        <v>189.000049</v>
      </c>
      <c r="H95" s="27">
        <f t="shared" si="32"/>
        <v>0</v>
      </c>
      <c r="I95" s="53">
        <f t="shared" si="33"/>
        <v>166.83341033333335</v>
      </c>
      <c r="J95" s="27">
        <f t="shared" si="71"/>
        <v>0</v>
      </c>
      <c r="K95" s="53">
        <f t="shared" si="72"/>
        <v>153</v>
      </c>
      <c r="L95" s="27">
        <f t="shared" si="36"/>
      </c>
      <c r="M95" s="27">
        <f t="shared" si="37"/>
      </c>
      <c r="N95" s="27">
        <f t="shared" si="38"/>
      </c>
      <c r="O95" s="27">
        <f t="shared" si="39"/>
      </c>
      <c r="P95" s="27">
        <f t="shared" si="40"/>
      </c>
      <c r="Q95" s="27">
        <f t="shared" si="41"/>
      </c>
      <c r="R95" s="26">
        <f t="shared" si="22"/>
        <v>1.0001639583710833</v>
      </c>
      <c r="S95" s="19">
        <f t="shared" si="42"/>
        <v>163.95837108333333</v>
      </c>
      <c r="T95" s="38">
        <f t="shared" si="43"/>
        <v>24</v>
      </c>
      <c r="U95" s="25">
        <f t="shared" si="44"/>
        <v>30</v>
      </c>
      <c r="BO95" s="7">
        <v>4</v>
      </c>
      <c r="BP95" s="7" t="s">
        <v>297</v>
      </c>
      <c r="BQ95" s="7" t="s">
        <v>232</v>
      </c>
      <c r="BR95" s="12"/>
      <c r="BS95" s="12"/>
      <c r="BT95" s="27"/>
      <c r="BU95" s="27"/>
      <c r="BV95" s="27"/>
      <c r="BW95" s="42"/>
      <c r="BX95" s="27">
        <f t="shared" si="56"/>
        <v>0</v>
      </c>
      <c r="BY95" s="53">
        <f t="shared" si="57"/>
        <v>89.000001</v>
      </c>
      <c r="BZ95" s="27">
        <f t="shared" si="58"/>
      </c>
      <c r="CA95" s="27">
        <f t="shared" si="59"/>
      </c>
      <c r="CB95" s="27">
        <f t="shared" si="60"/>
      </c>
      <c r="CC95" s="27">
        <f t="shared" si="61"/>
      </c>
      <c r="CD95" s="27">
        <f t="shared" si="62"/>
      </c>
      <c r="CE95" s="27">
        <f t="shared" si="63"/>
      </c>
      <c r="CF95" s="26">
        <f t="shared" si="64"/>
        <v>4E-06</v>
      </c>
      <c r="CG95" s="12"/>
      <c r="CH95" s="26">
        <f t="shared" si="65"/>
        <v>3</v>
      </c>
      <c r="CI95">
        <f t="shared" si="66"/>
        <v>27</v>
      </c>
    </row>
    <row r="96" spans="1:87" ht="14.25" hidden="1">
      <c r="A96" s="7">
        <v>28</v>
      </c>
      <c r="B96" s="7" t="s">
        <v>163</v>
      </c>
      <c r="C96" s="12" t="s">
        <v>15</v>
      </c>
      <c r="D96" s="30"/>
      <c r="E96" s="53"/>
      <c r="F96" s="27">
        <f t="shared" si="30"/>
        <v>0</v>
      </c>
      <c r="G96" s="53">
        <f t="shared" si="31"/>
        <v>186.16671666666664</v>
      </c>
      <c r="H96" s="27">
        <f t="shared" si="32"/>
        <v>8</v>
      </c>
      <c r="I96" s="53">
        <f t="shared" si="33"/>
        <v>198.000053</v>
      </c>
      <c r="J96" s="27">
        <f t="shared" si="71"/>
        <v>0</v>
      </c>
      <c r="K96" s="53">
        <f t="shared" si="72"/>
        <v>173.66673066666667</v>
      </c>
      <c r="L96" s="27">
        <f t="shared" si="36"/>
      </c>
      <c r="M96" s="27">
        <f t="shared" si="37"/>
      </c>
      <c r="N96" s="27">
        <f t="shared" si="38"/>
      </c>
      <c r="O96" s="27">
        <f t="shared" si="39"/>
      </c>
      <c r="P96" s="27">
        <f t="shared" si="40"/>
      </c>
      <c r="Q96" s="27">
        <f t="shared" si="41"/>
      </c>
      <c r="R96" s="26">
        <f t="shared" si="22"/>
        <v>8.00018594450011</v>
      </c>
      <c r="S96" s="19">
        <f t="shared" si="42"/>
        <v>185.9445001111111</v>
      </c>
      <c r="T96" s="38">
        <f t="shared" si="43"/>
        <v>18</v>
      </c>
      <c r="U96" s="25">
        <f t="shared" si="44"/>
        <v>23</v>
      </c>
      <c r="BO96" s="7">
        <v>3</v>
      </c>
      <c r="BP96" s="7" t="s">
        <v>299</v>
      </c>
      <c r="BQ96" s="7" t="s">
        <v>232</v>
      </c>
      <c r="BR96" s="12"/>
      <c r="BS96" s="12"/>
      <c r="BT96" s="27"/>
      <c r="BU96" s="27"/>
      <c r="BV96" s="27"/>
      <c r="BW96" s="42"/>
      <c r="BX96" s="27">
        <f t="shared" si="56"/>
        <v>0</v>
      </c>
      <c r="BY96" s="53">
        <f t="shared" si="57"/>
        <v>79.66666666666667</v>
      </c>
      <c r="BZ96" s="27">
        <f t="shared" si="58"/>
      </c>
      <c r="CA96" s="27">
        <f t="shared" si="59"/>
      </c>
      <c r="CB96" s="27">
        <f t="shared" si="60"/>
      </c>
      <c r="CC96" s="27">
        <f t="shared" si="61"/>
      </c>
      <c r="CD96" s="27">
        <f t="shared" si="62"/>
      </c>
      <c r="CE96" s="27">
        <f t="shared" si="63"/>
      </c>
      <c r="CF96" s="26">
        <f t="shared" si="64"/>
        <v>3E-06</v>
      </c>
      <c r="CG96" s="12"/>
      <c r="CH96" s="26">
        <f t="shared" si="65"/>
        <v>3</v>
      </c>
      <c r="CI96">
        <f t="shared" si="66"/>
        <v>28</v>
      </c>
    </row>
    <row r="97" spans="1:87" ht="14.25" hidden="1">
      <c r="A97" s="7">
        <v>29</v>
      </c>
      <c r="B97" s="7" t="s">
        <v>33</v>
      </c>
      <c r="C97" s="12" t="s">
        <v>5</v>
      </c>
      <c r="D97" s="30">
        <f t="shared" si="28"/>
        <v>0</v>
      </c>
      <c r="E97" s="53">
        <f t="shared" si="29"/>
        <v>179.16668566666667</v>
      </c>
      <c r="F97" s="27">
        <f t="shared" si="30"/>
        <v>0</v>
      </c>
      <c r="G97" s="53">
        <f t="shared" si="31"/>
        <v>187.83337733333335</v>
      </c>
      <c r="H97" s="27">
        <f t="shared" si="32"/>
        <v>0</v>
      </c>
      <c r="I97" s="53">
        <f t="shared" si="33"/>
        <v>159.500041</v>
      </c>
      <c r="J97" s="27">
        <f t="shared" si="71"/>
        <v>0</v>
      </c>
      <c r="K97" s="53">
        <f t="shared" si="72"/>
        <v>171.16672266666666</v>
      </c>
      <c r="L97" s="27">
        <f t="shared" si="36"/>
      </c>
      <c r="M97" s="27">
        <f t="shared" si="37"/>
      </c>
      <c r="N97" s="27">
        <f t="shared" si="38"/>
      </c>
      <c r="O97" s="27">
        <f t="shared" si="39"/>
      </c>
      <c r="P97" s="27">
        <f t="shared" si="40"/>
      </c>
      <c r="Q97" s="27">
        <f t="shared" si="41"/>
      </c>
      <c r="R97" s="26">
        <f t="shared" si="22"/>
        <v>0.00017441670666666664</v>
      </c>
      <c r="S97" s="19">
        <f t="shared" si="42"/>
        <v>174.41670666666664</v>
      </c>
      <c r="T97" s="38">
        <f t="shared" si="43"/>
        <v>24</v>
      </c>
      <c r="U97" s="25">
        <f t="shared" si="44"/>
        <v>32</v>
      </c>
      <c r="BO97" s="7">
        <v>2</v>
      </c>
      <c r="BP97" s="7" t="s">
        <v>300</v>
      </c>
      <c r="BQ97" s="7" t="s">
        <v>232</v>
      </c>
      <c r="BR97" s="12"/>
      <c r="BS97" s="12"/>
      <c r="BT97" s="27"/>
      <c r="BU97" s="27"/>
      <c r="BV97" s="27"/>
      <c r="BW97" s="42"/>
      <c r="BX97" s="27">
        <f t="shared" si="56"/>
        <v>0</v>
      </c>
      <c r="BY97" s="53">
        <f t="shared" si="57"/>
        <v>68.66666666666667</v>
      </c>
      <c r="BZ97" s="27">
        <f t="shared" si="58"/>
      </c>
      <c r="CA97" s="27">
        <f t="shared" si="59"/>
      </c>
      <c r="CB97" s="27">
        <f t="shared" si="60"/>
      </c>
      <c r="CC97" s="27">
        <f t="shared" si="61"/>
      </c>
      <c r="CD97" s="27">
        <f t="shared" si="62"/>
      </c>
      <c r="CE97" s="27">
        <f t="shared" si="63"/>
      </c>
      <c r="CF97" s="26">
        <f t="shared" si="64"/>
        <v>2E-06</v>
      </c>
      <c r="CG97" s="12"/>
      <c r="CH97" s="26">
        <f t="shared" si="65"/>
        <v>3</v>
      </c>
      <c r="CI97">
        <f t="shared" si="66"/>
        <v>29</v>
      </c>
    </row>
    <row r="98" spans="1:87" ht="14.25" hidden="1">
      <c r="A98" s="7">
        <v>30</v>
      </c>
      <c r="B98" s="7" t="s">
        <v>164</v>
      </c>
      <c r="C98" s="12" t="s">
        <v>165</v>
      </c>
      <c r="D98" s="30"/>
      <c r="E98" s="53"/>
      <c r="F98" s="27">
        <f t="shared" si="30"/>
        <v>0</v>
      </c>
      <c r="G98" s="53">
        <f t="shared" si="31"/>
        <v>180.000077</v>
      </c>
      <c r="H98" s="27">
        <f t="shared" si="32"/>
        <v>0</v>
      </c>
      <c r="I98" s="53">
        <f t="shared" si="33"/>
        <v>176.83341233333334</v>
      </c>
      <c r="J98" s="27">
        <f t="shared" si="71"/>
        <v>0</v>
      </c>
      <c r="K98" s="53">
        <f t="shared" si="72"/>
        <v>164.83339933333335</v>
      </c>
      <c r="L98" s="27">
        <f t="shared" si="36"/>
      </c>
      <c r="M98" s="27">
        <f t="shared" si="37"/>
      </c>
      <c r="N98" s="27">
        <f t="shared" si="38"/>
      </c>
      <c r="O98" s="27">
        <f t="shared" si="39"/>
      </c>
      <c r="P98" s="27">
        <f t="shared" si="40"/>
      </c>
      <c r="Q98" s="27">
        <f t="shared" si="41"/>
      </c>
      <c r="R98" s="26">
        <f t="shared" si="22"/>
        <v>0.00017388896288888887</v>
      </c>
      <c r="S98" s="19">
        <f t="shared" si="42"/>
        <v>173.88896288888887</v>
      </c>
      <c r="T98" s="38">
        <f t="shared" si="43"/>
        <v>18</v>
      </c>
      <c r="U98" s="25">
        <f t="shared" si="44"/>
        <v>34</v>
      </c>
      <c r="BO98" s="7">
        <v>1</v>
      </c>
      <c r="BP98" s="7"/>
      <c r="BQ98" s="7"/>
      <c r="BR98" s="12"/>
      <c r="BS98" s="12"/>
      <c r="BT98" s="27"/>
      <c r="BU98" s="27"/>
      <c r="BV98" s="27"/>
      <c r="BW98" s="42"/>
      <c r="BX98" s="27"/>
      <c r="BY98" s="53"/>
      <c r="BZ98" s="27">
        <f t="shared" si="58"/>
      </c>
      <c r="CA98" s="27">
        <f t="shared" si="59"/>
      </c>
      <c r="CB98" s="27">
        <f t="shared" si="60"/>
      </c>
      <c r="CC98" s="27">
        <f t="shared" si="61"/>
      </c>
      <c r="CD98" s="27">
        <f t="shared" si="62"/>
      </c>
      <c r="CE98" s="27">
        <f t="shared" si="63"/>
      </c>
      <c r="CF98" s="26">
        <f t="shared" si="64"/>
        <v>1E-06</v>
      </c>
      <c r="CG98" s="12"/>
      <c r="CH98" s="26">
        <f t="shared" si="65"/>
        <v>0</v>
      </c>
      <c r="CI98">
        <f t="shared" si="66"/>
        <v>30</v>
      </c>
    </row>
    <row r="99" spans="1:21" ht="14.25" hidden="1">
      <c r="A99" s="7">
        <v>31</v>
      </c>
      <c r="B99" s="7" t="s">
        <v>37</v>
      </c>
      <c r="C99" s="12" t="s">
        <v>3</v>
      </c>
      <c r="D99" s="30">
        <f t="shared" si="28"/>
        <v>0</v>
      </c>
      <c r="E99" s="53">
        <f t="shared" si="29"/>
        <v>176.33336333333335</v>
      </c>
      <c r="F99" s="27">
        <f t="shared" si="30"/>
        <v>0</v>
      </c>
      <c r="G99" s="53">
        <f t="shared" si="31"/>
        <v>181.500052</v>
      </c>
      <c r="H99" s="27">
        <f t="shared" si="32"/>
        <v>0</v>
      </c>
      <c r="I99" s="53">
        <f t="shared" si="33"/>
        <v>158.500045</v>
      </c>
      <c r="J99" s="27">
        <f t="shared" si="71"/>
        <v>0</v>
      </c>
      <c r="K99" s="53">
        <f t="shared" si="72"/>
        <v>175.000075</v>
      </c>
      <c r="L99" s="27">
        <f t="shared" si="36"/>
      </c>
      <c r="M99" s="27">
        <f t="shared" si="37"/>
      </c>
      <c r="N99" s="27">
        <f t="shared" si="38"/>
      </c>
      <c r="O99" s="27">
        <f t="shared" si="39"/>
      </c>
      <c r="P99" s="27">
        <f t="shared" si="40"/>
      </c>
      <c r="Q99" s="27">
        <f t="shared" si="41"/>
      </c>
      <c r="R99" s="26">
        <f t="shared" si="22"/>
        <v>0.00017283338383333334</v>
      </c>
      <c r="S99" s="19">
        <f t="shared" si="42"/>
        <v>172.83338383333336</v>
      </c>
      <c r="T99" s="38">
        <f t="shared" si="43"/>
        <v>24</v>
      </c>
      <c r="U99" s="25">
        <f t="shared" si="44"/>
        <v>35</v>
      </c>
    </row>
    <row r="100" spans="1:21" ht="14.25" hidden="1">
      <c r="A100" s="7">
        <v>32</v>
      </c>
      <c r="B100" s="7" t="s">
        <v>43</v>
      </c>
      <c r="C100" s="12" t="s">
        <v>19</v>
      </c>
      <c r="D100" s="30">
        <f t="shared" si="28"/>
        <v>0</v>
      </c>
      <c r="E100" s="53">
        <f t="shared" si="29"/>
        <v>168.33336733333334</v>
      </c>
      <c r="F100" s="27">
        <f t="shared" si="30"/>
        <v>0</v>
      </c>
      <c r="G100" s="53">
        <f t="shared" si="31"/>
        <v>179.83340533333333</v>
      </c>
      <c r="H100" s="27"/>
      <c r="I100" s="53"/>
      <c r="J100" s="27"/>
      <c r="K100" s="53"/>
      <c r="L100" s="27">
        <f t="shared" si="36"/>
      </c>
      <c r="M100" s="27">
        <f t="shared" si="37"/>
      </c>
      <c r="N100" s="27">
        <f t="shared" si="38"/>
      </c>
      <c r="O100" s="27">
        <f t="shared" si="39"/>
      </c>
      <c r="P100" s="27">
        <f t="shared" si="40"/>
      </c>
      <c r="Q100" s="27">
        <f t="shared" si="41"/>
      </c>
      <c r="R100" s="26">
        <f t="shared" si="22"/>
        <v>0.00017408338633333333</v>
      </c>
      <c r="S100" s="19">
        <f t="shared" si="42"/>
        <v>174.08338633333335</v>
      </c>
      <c r="T100" s="38">
        <f t="shared" si="43"/>
        <v>12</v>
      </c>
      <c r="U100" s="25">
        <f t="shared" si="44"/>
        <v>33</v>
      </c>
    </row>
    <row r="101" spans="1:21" ht="14.25" hidden="1">
      <c r="A101" s="7">
        <v>33</v>
      </c>
      <c r="B101" s="7" t="s">
        <v>39</v>
      </c>
      <c r="C101" s="12" t="s">
        <v>5</v>
      </c>
      <c r="D101" s="30">
        <f t="shared" si="28"/>
        <v>0</v>
      </c>
      <c r="E101" s="53">
        <f t="shared" si="29"/>
        <v>171.66667666666666</v>
      </c>
      <c r="F101" s="27"/>
      <c r="G101" s="53"/>
      <c r="H101" s="27">
        <f t="shared" si="32"/>
        <v>0</v>
      </c>
      <c r="I101" s="53">
        <f t="shared" si="33"/>
        <v>161.33339333333333</v>
      </c>
      <c r="J101" s="27">
        <f t="shared" si="71"/>
        <v>0</v>
      </c>
      <c r="K101" s="53">
        <f t="shared" si="72"/>
        <v>149.000069</v>
      </c>
      <c r="L101" s="27">
        <f t="shared" si="36"/>
      </c>
      <c r="M101" s="27">
        <f t="shared" si="37"/>
      </c>
      <c r="N101" s="27">
        <f t="shared" si="38"/>
      </c>
      <c r="O101" s="27">
        <f t="shared" si="39"/>
      </c>
      <c r="P101" s="27">
        <f t="shared" si="40"/>
      </c>
      <c r="Q101" s="27">
        <f t="shared" si="41"/>
      </c>
      <c r="R101" s="26">
        <f t="shared" si="22"/>
        <v>0.00016066671299999998</v>
      </c>
      <c r="S101" s="19">
        <f t="shared" si="42"/>
        <v>160.666713</v>
      </c>
      <c r="T101" s="38">
        <f t="shared" si="43"/>
        <v>18</v>
      </c>
      <c r="U101" s="25">
        <f t="shared" si="44"/>
        <v>41</v>
      </c>
    </row>
    <row r="102" spans="1:21" ht="14.25" hidden="1">
      <c r="A102" s="7">
        <v>34</v>
      </c>
      <c r="B102" s="7" t="s">
        <v>36</v>
      </c>
      <c r="C102" s="12" t="s">
        <v>162</v>
      </c>
      <c r="D102" s="30">
        <f t="shared" si="28"/>
        <v>0</v>
      </c>
      <c r="E102" s="53">
        <f t="shared" si="29"/>
        <v>176.33337633333335</v>
      </c>
      <c r="F102" s="27">
        <f t="shared" si="30"/>
        <v>0</v>
      </c>
      <c r="G102" s="53">
        <f t="shared" si="31"/>
        <v>166.000059</v>
      </c>
      <c r="H102" s="27"/>
      <c r="I102" s="53"/>
      <c r="J102" s="27">
        <f t="shared" si="71"/>
        <v>0</v>
      </c>
      <c r="K102" s="53">
        <f t="shared" si="72"/>
        <v>158.33338133333334</v>
      </c>
      <c r="L102" s="27">
        <f t="shared" si="36"/>
      </c>
      <c r="M102" s="27">
        <f t="shared" si="37"/>
      </c>
      <c r="N102" s="27">
        <f t="shared" si="38"/>
      </c>
      <c r="O102" s="27">
        <f t="shared" si="39"/>
      </c>
      <c r="P102" s="27">
        <f t="shared" si="40"/>
      </c>
      <c r="Q102" s="27">
        <f t="shared" si="41"/>
      </c>
      <c r="R102" s="26">
        <f t="shared" si="22"/>
        <v>0.00016688893888888888</v>
      </c>
      <c r="S102" s="19">
        <f t="shared" si="42"/>
        <v>166.8889388888889</v>
      </c>
      <c r="T102" s="38">
        <f t="shared" si="43"/>
        <v>18</v>
      </c>
      <c r="U102" s="25">
        <f t="shared" si="44"/>
        <v>39</v>
      </c>
    </row>
    <row r="103" spans="1:21" ht="14.25" hidden="1">
      <c r="A103" s="7">
        <v>35</v>
      </c>
      <c r="B103" s="7" t="s">
        <v>40</v>
      </c>
      <c r="C103" s="12" t="s">
        <v>13</v>
      </c>
      <c r="D103" s="30">
        <f t="shared" si="28"/>
        <v>0</v>
      </c>
      <c r="E103" s="53">
        <f t="shared" si="29"/>
        <v>171.16668766666666</v>
      </c>
      <c r="F103" s="27"/>
      <c r="G103" s="53"/>
      <c r="H103" s="27"/>
      <c r="I103" s="53"/>
      <c r="J103" s="27"/>
      <c r="K103" s="53"/>
      <c r="L103" s="27">
        <f t="shared" si="36"/>
      </c>
      <c r="M103" s="27">
        <f t="shared" si="37"/>
      </c>
      <c r="N103" s="27">
        <f t="shared" si="38"/>
      </c>
      <c r="O103" s="27">
        <f t="shared" si="39"/>
      </c>
      <c r="P103" s="27">
        <f t="shared" si="40"/>
      </c>
      <c r="Q103" s="27">
        <f t="shared" si="41"/>
      </c>
      <c r="R103" s="26">
        <f t="shared" si="22"/>
        <v>0.00017116668766666666</v>
      </c>
      <c r="S103" s="19">
        <f t="shared" si="42"/>
        <v>171.16668766666666</v>
      </c>
      <c r="T103" s="38">
        <f t="shared" si="43"/>
        <v>6</v>
      </c>
      <c r="U103" s="25">
        <f t="shared" si="44"/>
        <v>36</v>
      </c>
    </row>
    <row r="104" spans="1:21" ht="14.25" hidden="1">
      <c r="A104" s="7">
        <v>36</v>
      </c>
      <c r="B104" s="7" t="s">
        <v>42</v>
      </c>
      <c r="C104" s="12" t="s">
        <v>3</v>
      </c>
      <c r="D104" s="30">
        <f t="shared" si="28"/>
        <v>0</v>
      </c>
      <c r="E104" s="53">
        <f t="shared" si="29"/>
        <v>169.000045</v>
      </c>
      <c r="F104" s="27"/>
      <c r="G104" s="53"/>
      <c r="H104" s="27">
        <f t="shared" si="32"/>
        <v>0</v>
      </c>
      <c r="I104" s="53">
        <f t="shared" si="33"/>
        <v>170.83339033333334</v>
      </c>
      <c r="J104" s="27">
        <f t="shared" si="71"/>
        <v>0</v>
      </c>
      <c r="K104" s="53">
        <f t="shared" si="72"/>
        <v>168.33339233333334</v>
      </c>
      <c r="L104" s="27">
        <f t="shared" si="36"/>
      </c>
      <c r="M104" s="27">
        <f t="shared" si="37"/>
      </c>
      <c r="N104" s="27">
        <f t="shared" si="38"/>
      </c>
      <c r="O104" s="27">
        <f t="shared" si="39"/>
      </c>
      <c r="P104" s="27">
        <f t="shared" si="40"/>
      </c>
      <c r="Q104" s="27">
        <f t="shared" si="41"/>
      </c>
      <c r="R104" s="26">
        <f t="shared" si="22"/>
        <v>0.00016938894255555555</v>
      </c>
      <c r="S104" s="19">
        <f t="shared" si="42"/>
        <v>169.38894255555556</v>
      </c>
      <c r="T104" s="38">
        <f t="shared" si="43"/>
        <v>18</v>
      </c>
      <c r="U104" s="25">
        <f t="shared" si="44"/>
        <v>37</v>
      </c>
    </row>
    <row r="105" spans="1:21" ht="14.25" hidden="1">
      <c r="A105" s="7">
        <v>37</v>
      </c>
      <c r="B105" s="7" t="s">
        <v>44</v>
      </c>
      <c r="C105" s="12" t="s">
        <v>15</v>
      </c>
      <c r="D105" s="30">
        <f t="shared" si="28"/>
        <v>0</v>
      </c>
      <c r="E105" s="53">
        <f t="shared" si="29"/>
        <v>167.500016</v>
      </c>
      <c r="F105" s="27"/>
      <c r="G105" s="53"/>
      <c r="H105" s="27"/>
      <c r="I105" s="53"/>
      <c r="J105" s="27"/>
      <c r="K105" s="53"/>
      <c r="L105" s="27">
        <f t="shared" si="36"/>
      </c>
      <c r="M105" s="27">
        <f t="shared" si="37"/>
      </c>
      <c r="N105" s="27">
        <f t="shared" si="38"/>
      </c>
      <c r="O105" s="27">
        <f t="shared" si="39"/>
      </c>
      <c r="P105" s="27">
        <f t="shared" si="40"/>
      </c>
      <c r="Q105" s="27">
        <f t="shared" si="41"/>
      </c>
      <c r="R105" s="26">
        <f t="shared" si="22"/>
        <v>0.00016750001599999997</v>
      </c>
      <c r="S105" s="19">
        <f t="shared" si="42"/>
        <v>167.500016</v>
      </c>
      <c r="T105" s="38">
        <f t="shared" si="43"/>
        <v>6</v>
      </c>
      <c r="U105" s="25">
        <f t="shared" si="44"/>
        <v>38</v>
      </c>
    </row>
    <row r="106" spans="1:21" ht="14.25" hidden="1">
      <c r="A106" s="7">
        <v>38</v>
      </c>
      <c r="B106" s="7" t="s">
        <v>46</v>
      </c>
      <c r="C106" s="12" t="s">
        <v>19</v>
      </c>
      <c r="D106" s="30">
        <f t="shared" si="28"/>
        <v>0</v>
      </c>
      <c r="E106" s="53">
        <f t="shared" si="29"/>
        <v>159.33336833333334</v>
      </c>
      <c r="F106" s="27">
        <f t="shared" si="30"/>
        <v>0</v>
      </c>
      <c r="G106" s="53">
        <f t="shared" si="31"/>
        <v>165.000076</v>
      </c>
      <c r="H106" s="27"/>
      <c r="I106" s="53"/>
      <c r="J106" s="27"/>
      <c r="K106" s="53"/>
      <c r="L106" s="27">
        <f t="shared" si="36"/>
      </c>
      <c r="M106" s="27">
        <f t="shared" si="37"/>
      </c>
      <c r="N106" s="27">
        <f t="shared" si="38"/>
      </c>
      <c r="O106" s="27">
        <f t="shared" si="39"/>
      </c>
      <c r="P106" s="27">
        <f t="shared" si="40"/>
      </c>
      <c r="Q106" s="27">
        <f t="shared" si="41"/>
      </c>
      <c r="R106" s="26">
        <f t="shared" si="22"/>
        <v>0.00016216672216666666</v>
      </c>
      <c r="S106" s="19">
        <f t="shared" si="42"/>
        <v>162.16672216666666</v>
      </c>
      <c r="T106" s="38">
        <f t="shared" si="43"/>
        <v>12</v>
      </c>
      <c r="U106" s="25">
        <f t="shared" si="44"/>
        <v>40</v>
      </c>
    </row>
    <row r="107" spans="1:21" ht="14.25" hidden="1">
      <c r="A107" s="7">
        <v>39</v>
      </c>
      <c r="B107" s="7" t="s">
        <v>41</v>
      </c>
      <c r="C107" s="12" t="s">
        <v>5</v>
      </c>
      <c r="D107" s="30">
        <f t="shared" si="28"/>
        <v>0</v>
      </c>
      <c r="E107" s="53">
        <f t="shared" si="29"/>
        <v>171.000001</v>
      </c>
      <c r="F107" s="27">
        <f t="shared" si="30"/>
        <v>0</v>
      </c>
      <c r="G107" s="53">
        <f t="shared" si="31"/>
        <v>145.83339333333333</v>
      </c>
      <c r="H107" s="27"/>
      <c r="I107" s="53"/>
      <c r="J107" s="27">
        <f t="shared" si="71"/>
        <v>0</v>
      </c>
      <c r="K107" s="53">
        <f t="shared" si="72"/>
        <v>162.83337933333334</v>
      </c>
      <c r="L107" s="27">
        <f t="shared" si="36"/>
      </c>
      <c r="M107" s="27">
        <f t="shared" si="37"/>
      </c>
      <c r="N107" s="27">
        <f t="shared" si="38"/>
      </c>
      <c r="O107" s="27">
        <f t="shared" si="39"/>
      </c>
      <c r="P107" s="27">
        <f t="shared" si="40"/>
      </c>
      <c r="Q107" s="27">
        <f t="shared" si="41"/>
      </c>
      <c r="R107" s="26">
        <f t="shared" si="22"/>
        <v>0.00015988892455555558</v>
      </c>
      <c r="S107" s="19">
        <f t="shared" si="42"/>
        <v>159.88892455555558</v>
      </c>
      <c r="T107" s="38">
        <f t="shared" si="43"/>
        <v>18</v>
      </c>
      <c r="U107" s="25">
        <f t="shared" si="44"/>
        <v>42</v>
      </c>
    </row>
    <row r="108" spans="1:21" ht="14.25" hidden="1">
      <c r="A108" s="7">
        <v>40</v>
      </c>
      <c r="B108" s="7" t="s">
        <v>48</v>
      </c>
      <c r="C108" s="12" t="s">
        <v>3</v>
      </c>
      <c r="D108" s="30">
        <f t="shared" si="28"/>
        <v>0</v>
      </c>
      <c r="E108" s="53">
        <f t="shared" si="29"/>
        <v>153.000003</v>
      </c>
      <c r="F108" s="27">
        <f t="shared" si="30"/>
        <v>0</v>
      </c>
      <c r="G108" s="53">
        <f t="shared" si="31"/>
        <v>149.83338033333334</v>
      </c>
      <c r="H108" s="27">
        <f t="shared" si="32"/>
        <v>0</v>
      </c>
      <c r="I108" s="53">
        <f t="shared" si="33"/>
        <v>144.66671066666666</v>
      </c>
      <c r="J108" s="27">
        <f t="shared" si="71"/>
        <v>0</v>
      </c>
      <c r="K108" s="53">
        <f t="shared" si="72"/>
        <v>152.000073</v>
      </c>
      <c r="L108" s="27">
        <f t="shared" si="36"/>
      </c>
      <c r="M108" s="27">
        <f t="shared" si="37"/>
      </c>
      <c r="N108" s="27">
        <f t="shared" si="38"/>
      </c>
      <c r="O108" s="27">
        <f t="shared" si="39"/>
      </c>
      <c r="P108" s="27">
        <f t="shared" si="40"/>
      </c>
      <c r="Q108" s="27">
        <f t="shared" si="41"/>
      </c>
      <c r="R108" s="26">
        <f t="shared" si="22"/>
        <v>0.00014987504174999997</v>
      </c>
      <c r="S108" s="19">
        <f t="shared" si="42"/>
        <v>149.87504174999998</v>
      </c>
      <c r="T108" s="38">
        <f t="shared" si="43"/>
        <v>24</v>
      </c>
      <c r="U108" s="25">
        <f t="shared" si="44"/>
        <v>44</v>
      </c>
    </row>
    <row r="109" spans="1:21" ht="14.25" hidden="1">
      <c r="A109" s="7">
        <v>41</v>
      </c>
      <c r="B109" s="7" t="s">
        <v>47</v>
      </c>
      <c r="C109" s="12" t="s">
        <v>5</v>
      </c>
      <c r="D109" s="30">
        <f t="shared" si="28"/>
        <v>0</v>
      </c>
      <c r="E109" s="53">
        <f t="shared" si="29"/>
        <v>157.500037</v>
      </c>
      <c r="F109" s="27">
        <f t="shared" si="30"/>
        <v>0</v>
      </c>
      <c r="G109" s="53">
        <f t="shared" si="31"/>
        <v>145.16673066666667</v>
      </c>
      <c r="H109" s="27">
        <f t="shared" si="32"/>
        <v>0</v>
      </c>
      <c r="I109" s="53">
        <f t="shared" si="33"/>
        <v>145.66671466666665</v>
      </c>
      <c r="J109" s="27"/>
      <c r="K109" s="53"/>
      <c r="L109" s="27">
        <f t="shared" si="36"/>
      </c>
      <c r="M109" s="27">
        <f t="shared" si="37"/>
      </c>
      <c r="N109" s="27">
        <f t="shared" si="38"/>
      </c>
      <c r="O109" s="27">
        <f t="shared" si="39"/>
      </c>
      <c r="P109" s="27">
        <f t="shared" si="40"/>
      </c>
      <c r="Q109" s="27">
        <f t="shared" si="41"/>
      </c>
      <c r="R109" s="26">
        <f t="shared" si="22"/>
        <v>0.00014944449411111112</v>
      </c>
      <c r="S109" s="19">
        <f t="shared" si="42"/>
        <v>149.4444941111111</v>
      </c>
      <c r="T109" s="38">
        <f t="shared" si="43"/>
        <v>18</v>
      </c>
      <c r="U109" s="25">
        <f t="shared" si="44"/>
        <v>45</v>
      </c>
    </row>
    <row r="110" spans="1:21" ht="14.25" hidden="1">
      <c r="A110" s="7">
        <v>42</v>
      </c>
      <c r="B110" s="7" t="s">
        <v>49</v>
      </c>
      <c r="C110" s="12" t="s">
        <v>5</v>
      </c>
      <c r="D110" s="30">
        <f t="shared" si="28"/>
        <v>0</v>
      </c>
      <c r="E110" s="53">
        <f t="shared" si="29"/>
        <v>149.66670266666665</v>
      </c>
      <c r="F110" s="27"/>
      <c r="G110" s="53"/>
      <c r="H110" s="27">
        <f t="shared" si="32"/>
        <v>0</v>
      </c>
      <c r="I110" s="53">
        <f t="shared" si="33"/>
        <v>149.83339233333334</v>
      </c>
      <c r="J110" s="27">
        <f t="shared" si="71"/>
        <v>0</v>
      </c>
      <c r="K110" s="53">
        <f t="shared" si="72"/>
        <v>152.33339133333334</v>
      </c>
      <c r="L110" s="27">
        <f t="shared" si="36"/>
      </c>
      <c r="M110" s="27">
        <f t="shared" si="37"/>
      </c>
      <c r="N110" s="27">
        <f t="shared" si="38"/>
      </c>
      <c r="O110" s="27">
        <f t="shared" si="39"/>
      </c>
      <c r="P110" s="27">
        <f t="shared" si="40"/>
      </c>
      <c r="Q110" s="27">
        <f t="shared" si="41"/>
      </c>
      <c r="R110" s="26">
        <f t="shared" si="22"/>
        <v>0.0001506111621111111</v>
      </c>
      <c r="S110" s="19">
        <f t="shared" si="42"/>
        <v>150.6111621111111</v>
      </c>
      <c r="T110" s="38">
        <f t="shared" si="43"/>
        <v>18</v>
      </c>
      <c r="U110" s="25">
        <f t="shared" si="44"/>
        <v>43</v>
      </c>
    </row>
    <row r="111" spans="1:21" ht="14.25" hidden="1">
      <c r="A111" s="7">
        <v>43</v>
      </c>
      <c r="B111" s="7" t="s">
        <v>52</v>
      </c>
      <c r="C111" s="12" t="s">
        <v>3</v>
      </c>
      <c r="D111" s="30">
        <f t="shared" si="28"/>
        <v>0</v>
      </c>
      <c r="E111" s="53">
        <f t="shared" si="29"/>
        <v>144.66667466666667</v>
      </c>
      <c r="F111" s="27"/>
      <c r="G111" s="53"/>
      <c r="H111" s="27"/>
      <c r="I111" s="53"/>
      <c r="J111" s="27"/>
      <c r="K111" s="53"/>
      <c r="L111" s="27">
        <f t="shared" si="36"/>
      </c>
      <c r="M111" s="27">
        <f t="shared" si="37"/>
      </c>
      <c r="N111" s="27">
        <f t="shared" si="38"/>
      </c>
      <c r="O111" s="27">
        <f t="shared" si="39"/>
      </c>
      <c r="P111" s="27">
        <f t="shared" si="40"/>
      </c>
      <c r="Q111" s="27">
        <f t="shared" si="41"/>
      </c>
      <c r="R111" s="26">
        <f t="shared" si="22"/>
        <v>0.00014466667466666666</v>
      </c>
      <c r="S111" s="19">
        <f t="shared" si="42"/>
        <v>144.66667466666667</v>
      </c>
      <c r="T111" s="38">
        <f t="shared" si="43"/>
        <v>6</v>
      </c>
      <c r="U111" s="25">
        <f t="shared" si="44"/>
        <v>46</v>
      </c>
    </row>
    <row r="112" spans="1:21" ht="14.25" hidden="1">
      <c r="A112" s="7">
        <v>44</v>
      </c>
      <c r="B112" s="7" t="s">
        <v>53</v>
      </c>
      <c r="C112" s="12" t="s">
        <v>3</v>
      </c>
      <c r="D112" s="30">
        <f t="shared" si="28"/>
        <v>0</v>
      </c>
      <c r="E112" s="53">
        <f t="shared" si="29"/>
        <v>140.66671266666665</v>
      </c>
      <c r="F112" s="27"/>
      <c r="G112" s="53"/>
      <c r="H112" s="27"/>
      <c r="I112" s="53"/>
      <c r="J112" s="27"/>
      <c r="K112" s="53"/>
      <c r="L112" s="27">
        <f t="shared" si="36"/>
      </c>
      <c r="M112" s="27">
        <f t="shared" si="37"/>
      </c>
      <c r="N112" s="27">
        <f t="shared" si="38"/>
      </c>
      <c r="O112" s="27">
        <f t="shared" si="39"/>
      </c>
      <c r="P112" s="27">
        <f t="shared" si="40"/>
      </c>
      <c r="Q112" s="27">
        <f t="shared" si="41"/>
      </c>
      <c r="R112" s="26">
        <f t="shared" si="22"/>
        <v>0.00014066671266666666</v>
      </c>
      <c r="S112" s="19">
        <f t="shared" si="42"/>
        <v>140.66671266666665</v>
      </c>
      <c r="T112" s="38">
        <f t="shared" si="43"/>
        <v>6</v>
      </c>
      <c r="U112" s="25">
        <f t="shared" si="44"/>
        <v>47</v>
      </c>
    </row>
    <row r="113" spans="1:21" ht="14.25" hidden="1">
      <c r="A113" s="7">
        <v>45</v>
      </c>
      <c r="B113" s="7" t="s">
        <v>51</v>
      </c>
      <c r="C113" s="12" t="s">
        <v>5</v>
      </c>
      <c r="D113" s="30">
        <f t="shared" si="28"/>
        <v>0</v>
      </c>
      <c r="E113" s="53">
        <f t="shared" si="29"/>
        <v>146.83336233333335</v>
      </c>
      <c r="F113" s="27">
        <f t="shared" si="30"/>
        <v>0</v>
      </c>
      <c r="G113" s="53">
        <f t="shared" si="31"/>
        <v>133.16673466666666</v>
      </c>
      <c r="H113" s="27"/>
      <c r="I113" s="53"/>
      <c r="J113" s="27"/>
      <c r="K113" s="53"/>
      <c r="L113" s="27">
        <f t="shared" si="36"/>
      </c>
      <c r="M113" s="27">
        <f t="shared" si="37"/>
      </c>
      <c r="N113" s="27">
        <f t="shared" si="38"/>
      </c>
      <c r="O113" s="27">
        <f t="shared" si="39"/>
      </c>
      <c r="P113" s="27">
        <f t="shared" si="40"/>
      </c>
      <c r="Q113" s="27">
        <f t="shared" si="41"/>
      </c>
      <c r="R113" s="26">
        <f t="shared" si="22"/>
        <v>0.00014000004849999998</v>
      </c>
      <c r="S113" s="19">
        <f t="shared" si="42"/>
        <v>140.0000485</v>
      </c>
      <c r="T113" s="38">
        <f t="shared" si="43"/>
        <v>12</v>
      </c>
      <c r="U113" s="25">
        <f t="shared" si="44"/>
        <v>48</v>
      </c>
    </row>
    <row r="114" spans="1:21" ht="14.25" hidden="1">
      <c r="A114" s="7">
        <v>46</v>
      </c>
      <c r="B114" s="7" t="s">
        <v>54</v>
      </c>
      <c r="C114" s="12" t="s">
        <v>3</v>
      </c>
      <c r="D114" s="30">
        <f t="shared" si="28"/>
        <v>0</v>
      </c>
      <c r="E114" s="53">
        <f t="shared" si="29"/>
        <v>139.83334633333334</v>
      </c>
      <c r="F114" s="27"/>
      <c r="G114" s="53"/>
      <c r="H114" s="27"/>
      <c r="I114" s="53"/>
      <c r="J114" s="27"/>
      <c r="K114" s="53"/>
      <c r="L114" s="27">
        <f t="shared" si="36"/>
      </c>
      <c r="M114" s="27">
        <f t="shared" si="37"/>
      </c>
      <c r="N114" s="27">
        <f t="shared" si="38"/>
      </c>
      <c r="O114" s="27">
        <f t="shared" si="39"/>
      </c>
      <c r="P114" s="27">
        <f t="shared" si="40"/>
      </c>
      <c r="Q114" s="27">
        <f t="shared" si="41"/>
      </c>
      <c r="R114" s="26">
        <f t="shared" si="22"/>
        <v>0.00013983334633333334</v>
      </c>
      <c r="S114" s="19">
        <f t="shared" si="42"/>
        <v>139.83334633333334</v>
      </c>
      <c r="T114" s="38">
        <f t="shared" si="43"/>
        <v>6</v>
      </c>
      <c r="U114" s="25">
        <f t="shared" si="44"/>
        <v>49</v>
      </c>
    </row>
    <row r="115" spans="1:21" ht="14.25" hidden="1">
      <c r="A115" s="7">
        <v>47</v>
      </c>
      <c r="B115" s="7" t="s">
        <v>55</v>
      </c>
      <c r="C115" s="12" t="s">
        <v>3</v>
      </c>
      <c r="D115" s="30">
        <f t="shared" si="28"/>
        <v>0</v>
      </c>
      <c r="E115" s="53">
        <f t="shared" si="29"/>
        <v>139.500007</v>
      </c>
      <c r="F115" s="27"/>
      <c r="G115" s="53"/>
      <c r="H115" s="27"/>
      <c r="I115" s="53"/>
      <c r="J115" s="27"/>
      <c r="K115" s="53"/>
      <c r="L115" s="27">
        <f t="shared" si="36"/>
      </c>
      <c r="M115" s="27">
        <f t="shared" si="37"/>
      </c>
      <c r="N115" s="27">
        <f t="shared" si="38"/>
      </c>
      <c r="O115" s="27">
        <f t="shared" si="39"/>
      </c>
      <c r="P115" s="27">
        <f t="shared" si="40"/>
      </c>
      <c r="Q115" s="27">
        <f t="shared" si="41"/>
      </c>
      <c r="R115" s="26">
        <f t="shared" si="22"/>
        <v>0.000139500007</v>
      </c>
      <c r="S115" s="19">
        <f t="shared" si="42"/>
        <v>139.500007</v>
      </c>
      <c r="T115" s="38">
        <f t="shared" si="43"/>
        <v>6</v>
      </c>
      <c r="U115" s="25">
        <f t="shared" si="44"/>
        <v>50</v>
      </c>
    </row>
    <row r="116" spans="1:21" ht="14.25" hidden="1">
      <c r="A116" s="7">
        <v>48</v>
      </c>
      <c r="B116" s="7" t="s">
        <v>45</v>
      </c>
      <c r="C116" s="12" t="s">
        <v>3</v>
      </c>
      <c r="D116" s="30">
        <f t="shared" si="28"/>
        <v>0</v>
      </c>
      <c r="E116" s="53">
        <f t="shared" si="29"/>
        <v>165.500012</v>
      </c>
      <c r="F116" s="27">
        <f t="shared" si="30"/>
        <v>0</v>
      </c>
      <c r="G116" s="53">
        <f t="shared" si="31"/>
        <v>108.000055</v>
      </c>
      <c r="H116" s="27"/>
      <c r="I116" s="53"/>
      <c r="J116" s="27"/>
      <c r="K116" s="53"/>
      <c r="L116" s="27">
        <f t="shared" si="36"/>
      </c>
      <c r="M116" s="27">
        <f t="shared" si="37"/>
      </c>
      <c r="N116" s="27">
        <f t="shared" si="38"/>
      </c>
      <c r="O116" s="27">
        <f t="shared" si="39"/>
      </c>
      <c r="P116" s="27">
        <f t="shared" si="40"/>
      </c>
      <c r="Q116" s="27">
        <f t="shared" si="41"/>
      </c>
      <c r="R116" s="26">
        <f t="shared" si="22"/>
        <v>0.0001367500335</v>
      </c>
      <c r="S116" s="19">
        <f t="shared" si="42"/>
        <v>136.7500335</v>
      </c>
      <c r="T116" s="38">
        <f t="shared" si="43"/>
        <v>12</v>
      </c>
      <c r="U116" s="25">
        <f t="shared" si="44"/>
        <v>51</v>
      </c>
    </row>
    <row r="117" spans="1:21" ht="14.25" hidden="1">
      <c r="A117" s="7">
        <v>49</v>
      </c>
      <c r="B117" s="7" t="s">
        <v>56</v>
      </c>
      <c r="C117" s="12" t="s">
        <v>3</v>
      </c>
      <c r="D117" s="30">
        <f t="shared" si="28"/>
        <v>0</v>
      </c>
      <c r="E117" s="53">
        <f t="shared" si="29"/>
        <v>137.000005</v>
      </c>
      <c r="F117" s="27">
        <f t="shared" si="30"/>
        <v>0</v>
      </c>
      <c r="G117" s="53">
        <f t="shared" si="31"/>
        <v>119.00008</v>
      </c>
      <c r="H117" s="27">
        <f t="shared" si="32"/>
        <v>0</v>
      </c>
      <c r="I117" s="53">
        <f t="shared" si="33"/>
        <v>128.16674266666666</v>
      </c>
      <c r="J117" s="27"/>
      <c r="K117" s="53"/>
      <c r="L117" s="27">
        <f t="shared" si="36"/>
      </c>
      <c r="M117" s="27">
        <f t="shared" si="37"/>
      </c>
      <c r="N117" s="27">
        <f t="shared" si="38"/>
      </c>
      <c r="O117" s="27">
        <f t="shared" si="39"/>
      </c>
      <c r="P117" s="27">
        <f t="shared" si="40"/>
      </c>
      <c r="Q117" s="27">
        <f t="shared" si="41"/>
      </c>
      <c r="R117" s="26">
        <f t="shared" si="22"/>
        <v>0.00012805560922222222</v>
      </c>
      <c r="S117" s="19">
        <f t="shared" si="42"/>
        <v>128.05560922222222</v>
      </c>
      <c r="T117" s="38">
        <f t="shared" si="43"/>
        <v>18</v>
      </c>
      <c r="U117" s="25">
        <f t="shared" si="44"/>
        <v>52</v>
      </c>
    </row>
    <row r="118" spans="1:21" ht="14.25" hidden="1">
      <c r="A118" s="7">
        <v>50</v>
      </c>
      <c r="B118" s="7" t="s">
        <v>166</v>
      </c>
      <c r="C118" s="12" t="s">
        <v>5</v>
      </c>
      <c r="D118" s="30"/>
      <c r="E118" s="53"/>
      <c r="F118" s="27">
        <f t="shared" si="30"/>
        <v>0</v>
      </c>
      <c r="G118" s="53">
        <f t="shared" si="31"/>
        <v>113.83340333333332</v>
      </c>
      <c r="H118" s="27"/>
      <c r="I118" s="53"/>
      <c r="J118" s="27"/>
      <c r="K118" s="53"/>
      <c r="L118" s="27">
        <f t="shared" si="36"/>
      </c>
      <c r="M118" s="27">
        <f t="shared" si="37"/>
      </c>
      <c r="N118" s="27">
        <f t="shared" si="38"/>
      </c>
      <c r="O118" s="27">
        <f t="shared" si="39"/>
      </c>
      <c r="P118" s="27">
        <f t="shared" si="40"/>
      </c>
      <c r="Q118" s="27">
        <f t="shared" si="41"/>
      </c>
      <c r="R118" s="26">
        <f t="shared" si="22"/>
        <v>0.00011383340333333332</v>
      </c>
      <c r="S118" s="19">
        <f t="shared" si="42"/>
        <v>113.83340333333332</v>
      </c>
      <c r="T118" s="38">
        <f t="shared" si="43"/>
        <v>6</v>
      </c>
      <c r="U118" s="25">
        <f t="shared" si="44"/>
        <v>53</v>
      </c>
    </row>
    <row r="119" spans="1:21" ht="14.25" hidden="1">
      <c r="A119" s="7">
        <v>51</v>
      </c>
      <c r="B119" s="60" t="s">
        <v>219</v>
      </c>
      <c r="C119" s="12" t="s">
        <v>162</v>
      </c>
      <c r="D119" s="30"/>
      <c r="E119" s="53"/>
      <c r="F119" s="27"/>
      <c r="G119" s="53"/>
      <c r="H119" s="27">
        <f t="shared" si="32"/>
        <v>16</v>
      </c>
      <c r="I119" s="53">
        <f t="shared" si="33"/>
        <v>207.500074</v>
      </c>
      <c r="J119" s="27">
        <f t="shared" si="71"/>
        <v>3</v>
      </c>
      <c r="K119" s="53">
        <f t="shared" si="72"/>
        <v>193.66672666666665</v>
      </c>
      <c r="L119" s="27">
        <f t="shared" si="36"/>
      </c>
      <c r="M119" s="27">
        <f t="shared" si="37"/>
      </c>
      <c r="N119" s="27">
        <f t="shared" si="38"/>
      </c>
      <c r="O119" s="27">
        <f t="shared" si="39"/>
      </c>
      <c r="P119" s="27">
        <f t="shared" si="40"/>
      </c>
      <c r="Q119" s="27">
        <f t="shared" si="41"/>
      </c>
      <c r="R119" s="26">
        <f t="shared" si="22"/>
        <v>19.000200583400332</v>
      </c>
      <c r="S119" s="19">
        <f t="shared" si="42"/>
        <v>200.58340033333332</v>
      </c>
      <c r="T119" s="38">
        <f t="shared" si="43"/>
        <v>12</v>
      </c>
      <c r="U119" s="25">
        <f t="shared" si="44"/>
        <v>16</v>
      </c>
    </row>
    <row r="120" spans="1:21" ht="14.25" hidden="1">
      <c r="A120" s="7">
        <v>52</v>
      </c>
      <c r="B120" s="41" t="s">
        <v>270</v>
      </c>
      <c r="C120" s="12" t="s">
        <v>15</v>
      </c>
      <c r="D120" s="30"/>
      <c r="E120" s="53"/>
      <c r="F120" s="27"/>
      <c r="G120" s="53"/>
      <c r="H120" s="27"/>
      <c r="I120" s="53"/>
      <c r="J120" s="27">
        <f t="shared" si="71"/>
        <v>20</v>
      </c>
      <c r="K120" s="53">
        <f t="shared" si="72"/>
        <v>209.83339433333333</v>
      </c>
      <c r="L120" s="27">
        <f t="shared" si="36"/>
      </c>
      <c r="M120" s="27">
        <f t="shared" si="37"/>
      </c>
      <c r="N120" s="27">
        <f t="shared" si="38"/>
      </c>
      <c r="O120" s="27">
        <f t="shared" si="39"/>
      </c>
      <c r="P120" s="27">
        <f t="shared" si="40"/>
      </c>
      <c r="Q120" s="27">
        <f t="shared" si="41"/>
      </c>
      <c r="R120" s="26">
        <f t="shared" si="22"/>
        <v>20.000209833394333</v>
      </c>
      <c r="S120" s="19">
        <f t="shared" si="42"/>
        <v>209.83339433333333</v>
      </c>
      <c r="T120" s="38">
        <f t="shared" si="43"/>
        <v>6</v>
      </c>
      <c r="U120" s="25">
        <f t="shared" si="44"/>
        <v>14</v>
      </c>
    </row>
    <row r="121" spans="1:21" ht="14.25" hidden="1">
      <c r="A121" s="7">
        <v>53</v>
      </c>
      <c r="B121" s="7" t="s">
        <v>70</v>
      </c>
      <c r="C121" s="12" t="s">
        <v>3</v>
      </c>
      <c r="D121" s="30">
        <f t="shared" si="28"/>
        <v>0</v>
      </c>
      <c r="E121" s="53">
        <f t="shared" si="29"/>
        <v>93.16667366666667</v>
      </c>
      <c r="F121" s="27"/>
      <c r="G121" s="53"/>
      <c r="H121" s="27">
        <f t="shared" si="32"/>
        <v>0</v>
      </c>
      <c r="I121" s="53">
        <f t="shared" si="33"/>
        <v>105.66673566666667</v>
      </c>
      <c r="J121" s="27">
        <f t="shared" si="71"/>
        <v>0</v>
      </c>
      <c r="K121" s="53">
        <f t="shared" si="72"/>
        <v>105.500072</v>
      </c>
      <c r="L121" s="27">
        <f t="shared" si="36"/>
      </c>
      <c r="M121" s="27">
        <f t="shared" si="37"/>
      </c>
      <c r="N121" s="27">
        <f t="shared" si="38"/>
      </c>
      <c r="O121" s="27">
        <f t="shared" si="39"/>
      </c>
      <c r="P121" s="27">
        <f t="shared" si="40"/>
      </c>
      <c r="Q121" s="27">
        <f t="shared" si="41"/>
      </c>
      <c r="R121" s="26">
        <f t="shared" si="22"/>
        <v>0.00010144449377777778</v>
      </c>
      <c r="S121" s="19">
        <f t="shared" si="42"/>
        <v>101.44449377777778</v>
      </c>
      <c r="T121" s="38">
        <f t="shared" si="43"/>
        <v>18</v>
      </c>
      <c r="U121" s="25">
        <f t="shared" si="44"/>
        <v>55</v>
      </c>
    </row>
    <row r="122" spans="1:21" ht="14.25" hidden="1">
      <c r="A122" s="7">
        <v>54</v>
      </c>
      <c r="B122" s="7" t="s">
        <v>69</v>
      </c>
      <c r="C122" s="12" t="s">
        <v>3</v>
      </c>
      <c r="D122" s="30">
        <f t="shared" si="28"/>
        <v>0</v>
      </c>
      <c r="E122" s="53">
        <f t="shared" si="29"/>
        <v>108.500005</v>
      </c>
      <c r="F122" s="27"/>
      <c r="G122" s="53"/>
      <c r="H122" s="27"/>
      <c r="I122" s="53"/>
      <c r="J122" s="27">
        <f t="shared" si="71"/>
        <v>0</v>
      </c>
      <c r="K122" s="53">
        <f t="shared" si="72"/>
        <v>97.66674566666667</v>
      </c>
      <c r="L122" s="27">
        <f t="shared" si="36"/>
      </c>
      <c r="M122" s="27">
        <f t="shared" si="37"/>
      </c>
      <c r="N122" s="27">
        <f t="shared" si="38"/>
      </c>
      <c r="O122" s="27">
        <f t="shared" si="39"/>
      </c>
      <c r="P122" s="27">
        <f t="shared" si="40"/>
      </c>
      <c r="Q122" s="27">
        <f t="shared" si="41"/>
      </c>
      <c r="R122" s="26">
        <f t="shared" si="22"/>
        <v>0.00010308337533333333</v>
      </c>
      <c r="S122" s="19">
        <f t="shared" si="42"/>
        <v>103.08337533333334</v>
      </c>
      <c r="T122" s="38">
        <f t="shared" si="43"/>
        <v>12</v>
      </c>
      <c r="U122" s="25">
        <f t="shared" si="44"/>
        <v>54</v>
      </c>
    </row>
    <row r="123" spans="1:21" ht="14.25" hidden="1">
      <c r="A123" s="7">
        <v>55</v>
      </c>
      <c r="B123" s="7" t="s">
        <v>71</v>
      </c>
      <c r="C123" s="12" t="s">
        <v>3</v>
      </c>
      <c r="D123" s="30">
        <f t="shared" si="28"/>
        <v>0</v>
      </c>
      <c r="E123" s="53">
        <f t="shared" si="29"/>
        <v>80.83334133333332</v>
      </c>
      <c r="F123" s="27"/>
      <c r="G123" s="53"/>
      <c r="H123" s="27"/>
      <c r="I123" s="53"/>
      <c r="J123" s="27">
        <f t="shared" si="71"/>
        <v>0</v>
      </c>
      <c r="K123" s="53">
        <f t="shared" si="72"/>
        <v>96.000071</v>
      </c>
      <c r="L123" s="27">
        <f t="shared" si="36"/>
      </c>
      <c r="M123" s="27">
        <f t="shared" si="37"/>
      </c>
      <c r="N123" s="27">
        <f t="shared" si="38"/>
      </c>
      <c r="O123" s="27">
        <f t="shared" si="39"/>
      </c>
      <c r="P123" s="27">
        <f t="shared" si="40"/>
      </c>
      <c r="Q123" s="27">
        <f t="shared" si="41"/>
      </c>
      <c r="R123" s="26">
        <f t="shared" si="22"/>
        <v>8.841670616666666E-05</v>
      </c>
      <c r="S123" s="19">
        <f t="shared" si="42"/>
        <v>88.41670616666667</v>
      </c>
      <c r="T123" s="38">
        <f t="shared" si="43"/>
        <v>12</v>
      </c>
      <c r="U123" s="25">
        <f t="shared" si="44"/>
        <v>56</v>
      </c>
    </row>
    <row r="124" spans="1:21" ht="14.25" hidden="1">
      <c r="A124" s="7">
        <v>56</v>
      </c>
      <c r="B124" s="7" t="s">
        <v>267</v>
      </c>
      <c r="C124" s="12" t="s">
        <v>15</v>
      </c>
      <c r="D124" s="30"/>
      <c r="E124" s="53"/>
      <c r="F124" s="27"/>
      <c r="G124" s="53"/>
      <c r="H124" s="27"/>
      <c r="I124" s="53"/>
      <c r="J124" s="27">
        <f t="shared" si="71"/>
        <v>0</v>
      </c>
      <c r="K124" s="53">
        <f t="shared" si="72"/>
        <v>184.500062</v>
      </c>
      <c r="L124" s="27">
        <f t="shared" si="36"/>
      </c>
      <c r="M124" s="27">
        <f t="shared" si="37"/>
      </c>
      <c r="N124" s="27">
        <f t="shared" si="38"/>
      </c>
      <c r="O124" s="27">
        <f t="shared" si="39"/>
      </c>
      <c r="P124" s="27">
        <f t="shared" si="40"/>
      </c>
      <c r="Q124" s="27">
        <f t="shared" si="41"/>
      </c>
      <c r="R124" s="26">
        <f t="shared" si="22"/>
        <v>0.000184500062</v>
      </c>
      <c r="S124" s="19">
        <f t="shared" si="42"/>
        <v>184.500062</v>
      </c>
      <c r="T124" s="38">
        <f t="shared" si="43"/>
        <v>6</v>
      </c>
      <c r="U124" s="25">
        <f t="shared" si="44"/>
        <v>31</v>
      </c>
    </row>
    <row r="125" spans="1:21" ht="14.25" hidden="1">
      <c r="A125" s="7">
        <v>57</v>
      </c>
      <c r="B125" s="7">
        <v>0</v>
      </c>
      <c r="C125" s="12">
        <v>0</v>
      </c>
      <c r="D125" s="30"/>
      <c r="E125" s="12">
        <v>0</v>
      </c>
      <c r="F125" s="27"/>
      <c r="G125" s="12"/>
      <c r="H125" s="27"/>
      <c r="I125" s="12"/>
      <c r="J125" s="27"/>
      <c r="K125" s="53"/>
      <c r="L125" s="27"/>
      <c r="M125" s="12"/>
      <c r="N125" s="27"/>
      <c r="O125" s="12"/>
      <c r="P125" s="27">
        <f>#N/A</f>
      </c>
      <c r="Q125" s="27">
        <f>#N/A</f>
      </c>
      <c r="R125" s="26">
        <f t="shared" si="22"/>
        <v>0</v>
      </c>
      <c r="S125" s="19">
        <f t="shared" si="42"/>
        <v>0</v>
      </c>
      <c r="T125" s="38">
        <f t="shared" si="43"/>
        <v>6</v>
      </c>
      <c r="U125" s="25">
        <f t="shared" si="44"/>
        <v>57</v>
      </c>
    </row>
    <row r="126" spans="1:21" ht="14.25" hidden="1">
      <c r="A126" s="7">
        <v>58</v>
      </c>
      <c r="B126" s="7">
        <v>0</v>
      </c>
      <c r="C126" s="12">
        <v>0</v>
      </c>
      <c r="D126" s="30"/>
      <c r="E126" s="12">
        <v>0</v>
      </c>
      <c r="F126" s="27"/>
      <c r="G126" s="12"/>
      <c r="H126" s="27"/>
      <c r="I126" s="12"/>
      <c r="J126" s="27"/>
      <c r="K126" s="53"/>
      <c r="L126" s="27"/>
      <c r="M126" s="12"/>
      <c r="N126" s="27"/>
      <c r="O126" s="12"/>
      <c r="P126" s="27">
        <f>#N/A</f>
      </c>
      <c r="Q126" s="27">
        <f>#N/A</f>
      </c>
      <c r="R126" s="26">
        <f t="shared" si="22"/>
        <v>0</v>
      </c>
      <c r="S126" s="19">
        <f t="shared" si="42"/>
        <v>0</v>
      </c>
      <c r="T126" s="38">
        <f t="shared" si="43"/>
        <v>6</v>
      </c>
      <c r="U126" s="25">
        <f t="shared" si="44"/>
        <v>57</v>
      </c>
    </row>
    <row r="127" spans="1:21" ht="14.25" hidden="1">
      <c r="A127" s="7">
        <v>59</v>
      </c>
      <c r="B127" s="7">
        <v>0</v>
      </c>
      <c r="C127" s="12">
        <v>0</v>
      </c>
      <c r="D127" s="30"/>
      <c r="E127" s="12">
        <v>0</v>
      </c>
      <c r="F127" s="27"/>
      <c r="G127" s="12"/>
      <c r="H127" s="27"/>
      <c r="I127" s="12"/>
      <c r="J127" s="27"/>
      <c r="K127" s="53"/>
      <c r="L127" s="27"/>
      <c r="M127" s="12"/>
      <c r="N127" s="27"/>
      <c r="O127" s="12"/>
      <c r="P127" s="27">
        <f>#N/A</f>
      </c>
      <c r="Q127" s="27">
        <f>#N/A</f>
      </c>
      <c r="R127" s="26">
        <f t="shared" si="22"/>
        <v>0</v>
      </c>
      <c r="S127" s="19">
        <f t="shared" si="42"/>
        <v>0</v>
      </c>
      <c r="T127" s="38">
        <f t="shared" si="43"/>
        <v>6</v>
      </c>
      <c r="U127" s="25">
        <f t="shared" si="44"/>
        <v>57</v>
      </c>
    </row>
    <row r="128" spans="1:21" ht="14.25" hidden="1">
      <c r="A128" s="7">
        <v>60</v>
      </c>
      <c r="B128" s="7">
        <v>0</v>
      </c>
      <c r="C128" s="12">
        <v>0</v>
      </c>
      <c r="D128" s="30"/>
      <c r="E128" s="12">
        <v>0</v>
      </c>
      <c r="F128" s="27"/>
      <c r="G128" s="12"/>
      <c r="H128" s="27"/>
      <c r="I128" s="12"/>
      <c r="J128" s="27"/>
      <c r="K128" s="53"/>
      <c r="L128" s="27"/>
      <c r="M128" s="12"/>
      <c r="N128" s="27"/>
      <c r="O128" s="12"/>
      <c r="P128" s="27">
        <f>#N/A</f>
      </c>
      <c r="Q128" s="27">
        <f>#N/A</f>
      </c>
      <c r="R128" s="26">
        <f t="shared" si="22"/>
        <v>0</v>
      </c>
      <c r="S128" s="19">
        <f t="shared" si="42"/>
        <v>0</v>
      </c>
      <c r="T128" s="38">
        <f t="shared" si="43"/>
        <v>6</v>
      </c>
      <c r="U128" s="25">
        <f t="shared" si="44"/>
        <v>57</v>
      </c>
    </row>
    <row r="129" spans="2:68" ht="14.25" hidden="1">
      <c r="B129" t="s">
        <v>218</v>
      </c>
      <c r="X129" t="s">
        <v>210</v>
      </c>
      <c r="BP129" t="s">
        <v>217</v>
      </c>
    </row>
    <row r="130" spans="1:112" ht="14.25" hidden="1">
      <c r="A130" s="2">
        <v>1</v>
      </c>
      <c r="B130" s="2" t="s">
        <v>208</v>
      </c>
      <c r="C130" s="13" t="s">
        <v>186</v>
      </c>
      <c r="D130" s="32">
        <v>2</v>
      </c>
      <c r="E130" s="40" t="s">
        <v>208</v>
      </c>
      <c r="F130" s="13" t="s">
        <v>186</v>
      </c>
      <c r="G130" s="40">
        <v>3</v>
      </c>
      <c r="H130" s="32" t="s">
        <v>209</v>
      </c>
      <c r="I130" s="13" t="s">
        <v>186</v>
      </c>
      <c r="J130" s="32">
        <v>4</v>
      </c>
      <c r="K130" s="32" t="s">
        <v>208</v>
      </c>
      <c r="L130" s="13" t="s">
        <v>186</v>
      </c>
      <c r="M130" s="32">
        <v>5</v>
      </c>
      <c r="N130" s="32" t="s">
        <v>208</v>
      </c>
      <c r="O130" s="13" t="s">
        <v>186</v>
      </c>
      <c r="P130" s="32">
        <v>6</v>
      </c>
      <c r="Q130" s="32" t="s">
        <v>208</v>
      </c>
      <c r="R130" s="13" t="s">
        <v>186</v>
      </c>
      <c r="S130" s="32">
        <v>7</v>
      </c>
      <c r="T130" s="32" t="s">
        <v>208</v>
      </c>
      <c r="U130" s="13" t="s">
        <v>186</v>
      </c>
      <c r="V130" s="34"/>
      <c r="W130" s="45">
        <v>1</v>
      </c>
      <c r="X130" s="45" t="s">
        <v>209</v>
      </c>
      <c r="Y130" s="13" t="s">
        <v>186</v>
      </c>
      <c r="Z130" s="45">
        <v>2</v>
      </c>
      <c r="AA130" s="45" t="s">
        <v>209</v>
      </c>
      <c r="AB130" s="13" t="s">
        <v>186</v>
      </c>
      <c r="AC130" s="45">
        <v>3</v>
      </c>
      <c r="AD130" s="45" t="s">
        <v>209</v>
      </c>
      <c r="AE130" s="13" t="s">
        <v>186</v>
      </c>
      <c r="AF130" s="45">
        <v>4</v>
      </c>
      <c r="AG130" s="45" t="s">
        <v>209</v>
      </c>
      <c r="AH130" s="13" t="s">
        <v>186</v>
      </c>
      <c r="AI130" s="45">
        <v>5</v>
      </c>
      <c r="AJ130" s="45" t="s">
        <v>209</v>
      </c>
      <c r="AK130" s="13" t="s">
        <v>186</v>
      </c>
      <c r="AL130" s="45">
        <v>6</v>
      </c>
      <c r="AM130" s="45" t="s">
        <v>209</v>
      </c>
      <c r="AN130" s="13" t="s">
        <v>186</v>
      </c>
      <c r="AO130" s="45">
        <v>7</v>
      </c>
      <c r="AP130" s="45" t="s">
        <v>209</v>
      </c>
      <c r="AQ130" s="13" t="s">
        <v>186</v>
      </c>
      <c r="AR130" s="14"/>
      <c r="AS130" s="45" t="s">
        <v>194</v>
      </c>
      <c r="AT130" s="45" t="s">
        <v>209</v>
      </c>
      <c r="AU130" s="13" t="s">
        <v>186</v>
      </c>
      <c r="AV130" s="45" t="s">
        <v>211</v>
      </c>
      <c r="AW130" s="45" t="s">
        <v>209</v>
      </c>
      <c r="AX130" s="40" t="s">
        <v>186</v>
      </c>
      <c r="AY130" s="45" t="s">
        <v>212</v>
      </c>
      <c r="AZ130" s="45" t="s">
        <v>209</v>
      </c>
      <c r="BA130" s="13" t="s">
        <v>186</v>
      </c>
      <c r="BB130" s="45" t="s">
        <v>213</v>
      </c>
      <c r="BC130" s="45" t="s">
        <v>209</v>
      </c>
      <c r="BD130" s="13" t="s">
        <v>186</v>
      </c>
      <c r="BE130" s="45" t="s">
        <v>214</v>
      </c>
      <c r="BF130" s="45" t="s">
        <v>209</v>
      </c>
      <c r="BG130" s="13" t="s">
        <v>186</v>
      </c>
      <c r="BH130" s="45" t="s">
        <v>215</v>
      </c>
      <c r="BI130" s="45" t="s">
        <v>209</v>
      </c>
      <c r="BJ130" s="40" t="s">
        <v>186</v>
      </c>
      <c r="BK130" s="63" t="s">
        <v>216</v>
      </c>
      <c r="BL130" s="45" t="s">
        <v>209</v>
      </c>
      <c r="BM130" s="13" t="s">
        <v>186</v>
      </c>
      <c r="BO130" s="31">
        <v>1</v>
      </c>
      <c r="BP130" s="45" t="s">
        <v>209</v>
      </c>
      <c r="BQ130" s="13" t="s">
        <v>186</v>
      </c>
      <c r="BR130" s="45">
        <v>2</v>
      </c>
      <c r="BS130" s="45" t="s">
        <v>209</v>
      </c>
      <c r="BT130" s="13" t="s">
        <v>186</v>
      </c>
      <c r="BU130" s="45">
        <v>3</v>
      </c>
      <c r="BV130" s="45" t="s">
        <v>209</v>
      </c>
      <c r="BW130" s="13" t="s">
        <v>186</v>
      </c>
      <c r="BX130" s="45">
        <v>4</v>
      </c>
      <c r="BY130" s="63" t="s">
        <v>209</v>
      </c>
      <c r="BZ130" s="13" t="s">
        <v>186</v>
      </c>
      <c r="CA130" s="45">
        <v>5</v>
      </c>
      <c r="CB130" s="45" t="s">
        <v>209</v>
      </c>
      <c r="CC130" s="13" t="s">
        <v>186</v>
      </c>
      <c r="CD130" s="45">
        <v>6</v>
      </c>
      <c r="CE130" s="45" t="s">
        <v>209</v>
      </c>
      <c r="CF130" s="6" t="s">
        <v>186</v>
      </c>
      <c r="CG130" s="45">
        <v>7</v>
      </c>
      <c r="CH130" s="45" t="s">
        <v>209</v>
      </c>
      <c r="CI130" s="13" t="s">
        <v>186</v>
      </c>
      <c r="CJ130" s="34"/>
      <c r="CK130" s="34"/>
      <c r="CL130" s="20"/>
      <c r="CM130" s="20"/>
      <c r="CN130" s="20"/>
      <c r="CR130" s="46"/>
      <c r="DG130" s="34"/>
      <c r="DH130" s="14"/>
    </row>
    <row r="131" spans="1:112" ht="14.25" hidden="1">
      <c r="A131" s="2" t="s">
        <v>11</v>
      </c>
      <c r="B131" s="2">
        <v>23</v>
      </c>
      <c r="C131" s="13">
        <v>227.33335633333334</v>
      </c>
      <c r="D131" s="31" t="s">
        <v>30</v>
      </c>
      <c r="E131" s="40">
        <v>21</v>
      </c>
      <c r="F131" s="13">
        <v>226.500066</v>
      </c>
      <c r="G131" s="40" t="s">
        <v>167</v>
      </c>
      <c r="H131" s="32"/>
      <c r="I131" s="13">
        <v>1</v>
      </c>
      <c r="J131" s="32" t="s">
        <v>12</v>
      </c>
      <c r="K131" s="32">
        <v>11</v>
      </c>
      <c r="L131" s="13">
        <v>215.16671766666667</v>
      </c>
      <c r="M131" s="32"/>
      <c r="N131" s="32"/>
      <c r="O131" s="13"/>
      <c r="P131" s="32"/>
      <c r="Q131" s="32"/>
      <c r="R131" s="13"/>
      <c r="S131" s="32"/>
      <c r="T131" s="32"/>
      <c r="U131" s="13"/>
      <c r="V131" s="34"/>
      <c r="W131" s="45" t="s">
        <v>57</v>
      </c>
      <c r="X131" s="45">
        <v>11</v>
      </c>
      <c r="Y131" s="13">
        <v>189.33333933333336</v>
      </c>
      <c r="Z131" s="32" t="s">
        <v>60</v>
      </c>
      <c r="AA131" s="32">
        <v>10</v>
      </c>
      <c r="AB131" s="13">
        <v>189.16668366666667</v>
      </c>
      <c r="AC131" s="32" t="s">
        <v>58</v>
      </c>
      <c r="AD131" s="32">
        <v>9</v>
      </c>
      <c r="AE131" s="13">
        <v>187.16668066666665</v>
      </c>
      <c r="AF131" s="32" t="s">
        <v>59</v>
      </c>
      <c r="AG131" s="32">
        <v>10</v>
      </c>
      <c r="AH131" s="13">
        <v>203.33335333333335</v>
      </c>
      <c r="AI131" s="32"/>
      <c r="AJ131" s="32"/>
      <c r="AK131" s="13"/>
      <c r="AL131" s="32"/>
      <c r="AM131" s="32"/>
      <c r="AN131" s="13"/>
      <c r="AO131" s="32"/>
      <c r="AP131" s="32"/>
      <c r="AQ131" s="13"/>
      <c r="AR131" s="14"/>
      <c r="AS131" s="45" t="s">
        <v>11</v>
      </c>
      <c r="AT131" s="45">
        <v>10</v>
      </c>
      <c r="AU131" s="13">
        <v>227.33334233333335</v>
      </c>
      <c r="AV131" s="32" t="s">
        <v>25</v>
      </c>
      <c r="AW131" s="32">
        <v>8</v>
      </c>
      <c r="AX131" s="40">
        <v>196.66668266666665</v>
      </c>
      <c r="AY131" s="32" t="s">
        <v>27</v>
      </c>
      <c r="AZ131" s="32">
        <v>8</v>
      </c>
      <c r="BA131" s="13">
        <v>207.000016</v>
      </c>
      <c r="BB131" s="32" t="s">
        <v>25</v>
      </c>
      <c r="BC131" s="32">
        <v>8</v>
      </c>
      <c r="BD131" s="13">
        <v>185.16668466666667</v>
      </c>
      <c r="BE131" s="32"/>
      <c r="BF131" s="32"/>
      <c r="BG131" s="13"/>
      <c r="BH131" s="32"/>
      <c r="BI131" s="32"/>
      <c r="BJ131" s="40"/>
      <c r="BK131" s="40"/>
      <c r="BL131" s="32"/>
      <c r="BM131" s="13"/>
      <c r="BO131" s="31" t="s">
        <v>2</v>
      </c>
      <c r="BP131" s="45">
        <v>10</v>
      </c>
      <c r="BQ131" s="13">
        <v>111.33333333333333</v>
      </c>
      <c r="BR131" s="32" t="s">
        <v>7</v>
      </c>
      <c r="BS131" s="32">
        <v>9</v>
      </c>
      <c r="BT131" s="13">
        <v>129.00002</v>
      </c>
      <c r="BU131" s="32" t="s">
        <v>4</v>
      </c>
      <c r="BV131" s="32">
        <v>12</v>
      </c>
      <c r="BW131" s="13">
        <v>133.33334133333335</v>
      </c>
      <c r="BX131" s="32" t="s">
        <v>4</v>
      </c>
      <c r="BY131" s="40">
        <v>15</v>
      </c>
      <c r="BZ131" s="13">
        <v>158.00002</v>
      </c>
      <c r="CA131" s="32"/>
      <c r="CB131" s="32"/>
      <c r="CC131" s="13"/>
      <c r="CD131" s="32"/>
      <c r="CE131" s="32"/>
      <c r="CF131" s="6"/>
      <c r="CG131" s="32"/>
      <c r="CH131" s="32"/>
      <c r="CI131" s="13"/>
      <c r="CJ131" s="34"/>
      <c r="CK131" s="34"/>
      <c r="CL131" s="20"/>
      <c r="CM131" s="20"/>
      <c r="CN131" s="20"/>
      <c r="CR131" s="46"/>
      <c r="DG131" s="34"/>
      <c r="DH131" s="14"/>
    </row>
    <row r="132" spans="1:112" ht="14.25" hidden="1">
      <c r="A132" s="2" t="s">
        <v>12</v>
      </c>
      <c r="B132" s="2">
        <v>20</v>
      </c>
      <c r="C132" s="13">
        <v>198.500041</v>
      </c>
      <c r="D132" s="31" t="s">
        <v>20</v>
      </c>
      <c r="E132" s="40">
        <v>18</v>
      </c>
      <c r="F132" s="13">
        <v>196.16674066666667</v>
      </c>
      <c r="G132" s="40" t="s">
        <v>32</v>
      </c>
      <c r="H132" s="32">
        <v>19</v>
      </c>
      <c r="I132" s="13">
        <v>201.66671866666667</v>
      </c>
      <c r="J132" s="32" t="s">
        <v>161</v>
      </c>
      <c r="K132" s="32">
        <v>10</v>
      </c>
      <c r="L132" s="13">
        <v>211.16672166666666</v>
      </c>
      <c r="M132" s="32"/>
      <c r="N132" s="32"/>
      <c r="O132" s="13"/>
      <c r="P132" s="32"/>
      <c r="Q132" s="32"/>
      <c r="R132" s="13"/>
      <c r="S132" s="32"/>
      <c r="T132" s="32"/>
      <c r="U132" s="13"/>
      <c r="V132" s="34"/>
      <c r="W132" s="45" t="s">
        <v>58</v>
      </c>
      <c r="X132" s="45">
        <v>8</v>
      </c>
      <c r="Y132" s="13">
        <v>195.83334133333335</v>
      </c>
      <c r="Z132" s="32" t="s">
        <v>57</v>
      </c>
      <c r="AA132" s="32">
        <v>7</v>
      </c>
      <c r="AB132" s="13">
        <v>191.66668166666665</v>
      </c>
      <c r="AC132" s="32" t="s">
        <v>57</v>
      </c>
      <c r="AD132" s="32">
        <v>6</v>
      </c>
      <c r="AE132" s="13">
        <v>188.83335033333336</v>
      </c>
      <c r="AF132" s="32" t="s">
        <v>57</v>
      </c>
      <c r="AG132" s="32">
        <v>7</v>
      </c>
      <c r="AH132" s="13">
        <v>193.16668166666665</v>
      </c>
      <c r="AI132" s="32"/>
      <c r="AJ132" s="32"/>
      <c r="AK132" s="13"/>
      <c r="AL132" s="32"/>
      <c r="AM132" s="32"/>
      <c r="AN132" s="13"/>
      <c r="AO132" s="32"/>
      <c r="AP132" s="32"/>
      <c r="AQ132" s="13"/>
      <c r="AR132" s="14"/>
      <c r="AS132" s="45" t="s">
        <v>25</v>
      </c>
      <c r="AT132" s="45">
        <v>7</v>
      </c>
      <c r="AU132" s="13">
        <v>195.66666866666665</v>
      </c>
      <c r="AV132" s="32" t="s">
        <v>27</v>
      </c>
      <c r="AW132" s="32">
        <v>5</v>
      </c>
      <c r="AX132" s="40">
        <v>192.33335233333335</v>
      </c>
      <c r="AY132" s="32" t="s">
        <v>25</v>
      </c>
      <c r="AZ132" s="32">
        <v>5</v>
      </c>
      <c r="BA132" s="13">
        <v>182.83334833333333</v>
      </c>
      <c r="BB132" s="32" t="s">
        <v>27</v>
      </c>
      <c r="BC132" s="32">
        <v>5</v>
      </c>
      <c r="BD132" s="13">
        <v>167.33335233333335</v>
      </c>
      <c r="BE132" s="32"/>
      <c r="BF132" s="32"/>
      <c r="BG132" s="13"/>
      <c r="BH132" s="32"/>
      <c r="BI132" s="32"/>
      <c r="BJ132" s="40"/>
      <c r="BK132" s="40"/>
      <c r="BL132" s="32"/>
      <c r="BM132" s="13"/>
      <c r="BO132" s="31" t="s">
        <v>4</v>
      </c>
      <c r="BP132" s="45">
        <v>7</v>
      </c>
      <c r="BQ132" s="13">
        <v>121.66666666666667</v>
      </c>
      <c r="BR132" s="32" t="s">
        <v>4</v>
      </c>
      <c r="BS132" s="32">
        <v>6</v>
      </c>
      <c r="BT132" s="13">
        <v>132.66668466666667</v>
      </c>
      <c r="BU132" s="32" t="s">
        <v>6</v>
      </c>
      <c r="BV132" s="32">
        <v>9</v>
      </c>
      <c r="BW132" s="13">
        <v>147.000009</v>
      </c>
      <c r="BX132" s="32" t="s">
        <v>7</v>
      </c>
      <c r="BY132" s="40">
        <v>12</v>
      </c>
      <c r="BZ132" s="13">
        <v>130.66668566666667</v>
      </c>
      <c r="CA132" s="32"/>
      <c r="CB132" s="32"/>
      <c r="CC132" s="13"/>
      <c r="CD132" s="32"/>
      <c r="CE132" s="32"/>
      <c r="CF132" s="6"/>
      <c r="CG132" s="32"/>
      <c r="CH132" s="32"/>
      <c r="CI132" s="13"/>
      <c r="CJ132" s="34"/>
      <c r="CK132" s="34"/>
      <c r="CL132" s="20"/>
      <c r="CM132" s="20"/>
      <c r="CN132" s="20"/>
      <c r="CR132" s="46"/>
      <c r="DG132" s="34"/>
      <c r="DH132" s="14"/>
    </row>
    <row r="133" spans="1:112" ht="14.25" hidden="1">
      <c r="A133" s="2" t="s">
        <v>14</v>
      </c>
      <c r="B133" s="2">
        <v>17</v>
      </c>
      <c r="C133" s="13">
        <v>202.500009</v>
      </c>
      <c r="D133" s="31" t="s">
        <v>18</v>
      </c>
      <c r="E133" s="40">
        <v>15</v>
      </c>
      <c r="F133" s="13">
        <v>202.16672266666666</v>
      </c>
      <c r="G133" s="40" t="s">
        <v>219</v>
      </c>
      <c r="H133" s="32">
        <v>16</v>
      </c>
      <c r="I133" s="13">
        <v>207.500074</v>
      </c>
      <c r="J133" s="32" t="s">
        <v>16</v>
      </c>
      <c r="K133" s="32">
        <v>9</v>
      </c>
      <c r="L133" s="13">
        <v>195.33340933333335</v>
      </c>
      <c r="M133" s="32"/>
      <c r="N133" s="32"/>
      <c r="O133" s="13"/>
      <c r="P133" s="32"/>
      <c r="Q133" s="32"/>
      <c r="R133" s="13"/>
      <c r="S133" s="32"/>
      <c r="T133" s="32"/>
      <c r="U133" s="13"/>
      <c r="V133" s="34"/>
      <c r="W133" s="45" t="s">
        <v>59</v>
      </c>
      <c r="X133" s="45">
        <v>5</v>
      </c>
      <c r="Y133" s="13">
        <v>181.500007</v>
      </c>
      <c r="Z133" s="32" t="s">
        <v>58</v>
      </c>
      <c r="AA133" s="32">
        <v>4</v>
      </c>
      <c r="AB133" s="13">
        <v>181.16667966666665</v>
      </c>
      <c r="AC133" s="32" t="s">
        <v>59</v>
      </c>
      <c r="AD133" s="32">
        <v>3</v>
      </c>
      <c r="AE133" s="13">
        <v>181.16668166666665</v>
      </c>
      <c r="AF133" s="32" t="s">
        <v>61</v>
      </c>
      <c r="AG133" s="32">
        <v>4</v>
      </c>
      <c r="AH133" s="13">
        <v>182.83335033333336</v>
      </c>
      <c r="AI133" s="32"/>
      <c r="AJ133" s="32"/>
      <c r="AK133" s="13"/>
      <c r="AL133" s="32"/>
      <c r="AM133" s="32"/>
      <c r="AN133" s="13"/>
      <c r="AO133" s="32"/>
      <c r="AP133" s="32"/>
      <c r="AQ133" s="13"/>
      <c r="AR133" s="14"/>
      <c r="AS133" s="45" t="s">
        <v>27</v>
      </c>
      <c r="AT133" s="45">
        <v>4</v>
      </c>
      <c r="AU133" s="13">
        <v>193.500001</v>
      </c>
      <c r="AV133" s="32" t="s">
        <v>11</v>
      </c>
      <c r="AW133" s="32">
        <v>2</v>
      </c>
      <c r="AX133" s="40">
        <v>176.33335133333335</v>
      </c>
      <c r="AY133" s="32" t="s">
        <v>29</v>
      </c>
      <c r="AZ133" s="32">
        <v>2</v>
      </c>
      <c r="BA133" s="13">
        <v>174.500017</v>
      </c>
      <c r="BB133" s="32" t="s">
        <v>70</v>
      </c>
      <c r="BC133" s="32">
        <v>2</v>
      </c>
      <c r="BD133" s="13">
        <v>105.500017</v>
      </c>
      <c r="BE133" s="32"/>
      <c r="BF133" s="32"/>
      <c r="BG133" s="13"/>
      <c r="BH133" s="32"/>
      <c r="BI133" s="32"/>
      <c r="BJ133" s="40"/>
      <c r="BK133" s="40"/>
      <c r="BL133" s="32"/>
      <c r="BM133" s="13"/>
      <c r="BO133" s="31" t="s">
        <v>6</v>
      </c>
      <c r="BP133" s="45">
        <v>4</v>
      </c>
      <c r="BQ133" s="13">
        <v>87</v>
      </c>
      <c r="BR133" s="32" t="s">
        <v>8</v>
      </c>
      <c r="BS133" s="32">
        <v>3</v>
      </c>
      <c r="BT133" s="13">
        <v>128.33335033333336</v>
      </c>
      <c r="BU133" s="32" t="s">
        <v>7</v>
      </c>
      <c r="BV133" s="32">
        <v>6</v>
      </c>
      <c r="BW133" s="13">
        <v>126.66667666666667</v>
      </c>
      <c r="BX133" s="32" t="s">
        <v>197</v>
      </c>
      <c r="BY133" s="40">
        <v>9</v>
      </c>
      <c r="BZ133" s="13">
        <v>130.33335133333335</v>
      </c>
      <c r="CA133" s="32"/>
      <c r="CB133" s="32"/>
      <c r="CC133" s="13"/>
      <c r="CD133" s="32"/>
      <c r="CE133" s="32"/>
      <c r="CF133" s="6"/>
      <c r="CG133" s="32"/>
      <c r="CH133" s="32"/>
      <c r="CI133" s="13"/>
      <c r="CJ133" s="34"/>
      <c r="CK133" s="34"/>
      <c r="CL133" s="20"/>
      <c r="CM133" s="20"/>
      <c r="CN133" s="20"/>
      <c r="CR133" s="46"/>
      <c r="DG133" s="34"/>
      <c r="DH133" s="14"/>
    </row>
    <row r="134" spans="1:112" ht="14.25" hidden="1">
      <c r="A134" s="2" t="s">
        <v>16</v>
      </c>
      <c r="B134" s="2">
        <v>15</v>
      </c>
      <c r="C134" s="13">
        <v>198.83335533333334</v>
      </c>
      <c r="D134" s="31" t="s">
        <v>16</v>
      </c>
      <c r="E134" s="40">
        <v>13</v>
      </c>
      <c r="F134" s="13">
        <v>200.500053</v>
      </c>
      <c r="G134" s="40" t="s">
        <v>12</v>
      </c>
      <c r="H134" s="32">
        <v>14</v>
      </c>
      <c r="I134" s="13">
        <v>206.83338433333336</v>
      </c>
      <c r="J134" s="32" t="s">
        <v>31</v>
      </c>
      <c r="K134" s="32">
        <v>8</v>
      </c>
      <c r="L134" s="13">
        <v>194.500065</v>
      </c>
      <c r="M134" s="32"/>
      <c r="N134" s="32"/>
      <c r="O134" s="13"/>
      <c r="P134" s="32"/>
      <c r="Q134" s="32"/>
      <c r="R134" s="13"/>
      <c r="S134" s="32"/>
      <c r="T134" s="32"/>
      <c r="U134" s="13"/>
      <c r="V134" s="34"/>
      <c r="W134" s="45" t="s">
        <v>60</v>
      </c>
      <c r="X134" s="45">
        <v>3</v>
      </c>
      <c r="Y134" s="13">
        <v>180.500004</v>
      </c>
      <c r="Z134" s="32" t="s">
        <v>59</v>
      </c>
      <c r="AA134" s="32">
        <v>2</v>
      </c>
      <c r="AB134" s="13">
        <v>178.66668266666665</v>
      </c>
      <c r="AC134" s="32" t="s">
        <v>61</v>
      </c>
      <c r="AD134" s="32">
        <v>1</v>
      </c>
      <c r="AE134" s="13">
        <v>169.33334533333334</v>
      </c>
      <c r="AF134" s="32" t="s">
        <v>58</v>
      </c>
      <c r="AG134" s="32">
        <v>2</v>
      </c>
      <c r="AH134" s="13">
        <v>180.16667966666665</v>
      </c>
      <c r="AI134" s="32"/>
      <c r="AJ134" s="32"/>
      <c r="AK134" s="13"/>
      <c r="AL134" s="32"/>
      <c r="AM134" s="32"/>
      <c r="AN134" s="13"/>
      <c r="AO134" s="32"/>
      <c r="AP134" s="32"/>
      <c r="AQ134" s="13"/>
      <c r="AR134" s="14"/>
      <c r="AS134" s="45" t="s">
        <v>29</v>
      </c>
      <c r="AT134" s="45">
        <v>2</v>
      </c>
      <c r="AU134" s="13">
        <v>183.66667266666667</v>
      </c>
      <c r="AV134" s="32" t="s">
        <v>29</v>
      </c>
      <c r="AW134" s="32">
        <v>0</v>
      </c>
      <c r="AX134" s="40">
        <v>150.66668366666667</v>
      </c>
      <c r="AY134" s="32" t="s">
        <v>56</v>
      </c>
      <c r="AZ134" s="32">
        <v>0</v>
      </c>
      <c r="BA134" s="13">
        <v>128.16668666666666</v>
      </c>
      <c r="BB134" s="32" t="s">
        <v>69</v>
      </c>
      <c r="BC134" s="32"/>
      <c r="BD134" s="13">
        <v>97.66668666666668</v>
      </c>
      <c r="BE134" s="32"/>
      <c r="BF134" s="32"/>
      <c r="BG134" s="13"/>
      <c r="BH134" s="32"/>
      <c r="BI134" s="32"/>
      <c r="BJ134" s="40"/>
      <c r="BK134" s="40"/>
      <c r="BL134" s="32"/>
      <c r="BM134" s="13"/>
      <c r="BO134" s="31" t="s">
        <v>7</v>
      </c>
      <c r="BP134" s="45">
        <v>2</v>
      </c>
      <c r="BQ134" s="13">
        <v>84</v>
      </c>
      <c r="BR134" s="32" t="s">
        <v>6</v>
      </c>
      <c r="BS134" s="32">
        <v>1</v>
      </c>
      <c r="BT134" s="13">
        <v>116.66668266666667</v>
      </c>
      <c r="BU134" s="32" t="s">
        <v>226</v>
      </c>
      <c r="BV134" s="32">
        <v>4</v>
      </c>
      <c r="BW134" s="13">
        <v>119.33334433333333</v>
      </c>
      <c r="BX134" s="32" t="s">
        <v>289</v>
      </c>
      <c r="BY134" s="40">
        <v>7</v>
      </c>
      <c r="BZ134" s="13">
        <v>127.000017</v>
      </c>
      <c r="CA134" s="32"/>
      <c r="CB134" s="32"/>
      <c r="CC134" s="13"/>
      <c r="CD134" s="32"/>
      <c r="CE134" s="32"/>
      <c r="CF134" s="6"/>
      <c r="CG134" s="32"/>
      <c r="CH134" s="32"/>
      <c r="CI134" s="13"/>
      <c r="CJ134" s="34"/>
      <c r="CK134" s="34"/>
      <c r="CL134" s="20"/>
      <c r="CM134" s="20"/>
      <c r="CN134" s="20"/>
      <c r="CR134" s="46"/>
      <c r="DG134" s="34"/>
      <c r="DH134" s="14"/>
    </row>
    <row r="135" spans="1:112" ht="14.25" hidden="1">
      <c r="A135" s="2" t="s">
        <v>17</v>
      </c>
      <c r="B135" s="2">
        <v>14</v>
      </c>
      <c r="C135" s="13">
        <v>228.66667266666667</v>
      </c>
      <c r="D135" s="31" t="s">
        <v>21</v>
      </c>
      <c r="E135" s="40">
        <v>12</v>
      </c>
      <c r="F135" s="13">
        <v>202.000065</v>
      </c>
      <c r="G135" s="40" t="s">
        <v>28</v>
      </c>
      <c r="H135" s="32">
        <v>13</v>
      </c>
      <c r="I135" s="13">
        <v>221.16670466666665</v>
      </c>
      <c r="J135" s="32" t="s">
        <v>23</v>
      </c>
      <c r="K135" s="32">
        <v>7</v>
      </c>
      <c r="L135" s="13">
        <v>205.66672066666666</v>
      </c>
      <c r="M135" s="32"/>
      <c r="N135" s="32"/>
      <c r="O135" s="13"/>
      <c r="P135" s="32"/>
      <c r="Q135" s="32"/>
      <c r="R135" s="13"/>
      <c r="S135" s="32"/>
      <c r="T135" s="32"/>
      <c r="U135" s="13"/>
      <c r="V135" s="34"/>
      <c r="W135" s="45" t="s">
        <v>61</v>
      </c>
      <c r="X135" s="45">
        <v>2</v>
      </c>
      <c r="Y135" s="13">
        <v>166.500009</v>
      </c>
      <c r="Z135" s="32" t="s">
        <v>61</v>
      </c>
      <c r="AA135" s="32">
        <v>1</v>
      </c>
      <c r="AB135" s="13">
        <v>177.000018</v>
      </c>
      <c r="AC135" s="32" t="s">
        <v>60</v>
      </c>
      <c r="AD135" s="32">
        <v>0</v>
      </c>
      <c r="AE135" s="13">
        <v>166.000016</v>
      </c>
      <c r="AF135" s="32" t="s">
        <v>60</v>
      </c>
      <c r="AG135" s="32">
        <v>1</v>
      </c>
      <c r="AH135" s="13">
        <v>177.66668266666665</v>
      </c>
      <c r="AI135" s="32"/>
      <c r="AJ135" s="32"/>
      <c r="AK135" s="13"/>
      <c r="AL135" s="32"/>
      <c r="AM135" s="32"/>
      <c r="AN135" s="13"/>
      <c r="AO135" s="32"/>
      <c r="AP135" s="32"/>
      <c r="AQ135" s="13"/>
      <c r="AR135" s="14"/>
      <c r="AS135" s="45" t="s">
        <v>44</v>
      </c>
      <c r="AT135" s="45">
        <v>1</v>
      </c>
      <c r="AU135" s="13">
        <v>167.500004</v>
      </c>
      <c r="AV135" s="32" t="s">
        <v>56</v>
      </c>
      <c r="AW135" s="32">
        <v>0</v>
      </c>
      <c r="AX135" s="40">
        <v>119.00002</v>
      </c>
      <c r="AY135" s="32" t="s">
        <v>70</v>
      </c>
      <c r="AZ135" s="32">
        <v>0</v>
      </c>
      <c r="BA135" s="13">
        <v>105.66668566666667</v>
      </c>
      <c r="BB135" s="32" t="s">
        <v>71</v>
      </c>
      <c r="BC135" s="32"/>
      <c r="BD135" s="13">
        <v>96.000016</v>
      </c>
      <c r="BE135" s="32"/>
      <c r="BF135" s="32"/>
      <c r="BG135" s="13"/>
      <c r="BH135" s="32"/>
      <c r="BI135" s="32"/>
      <c r="BJ135" s="40"/>
      <c r="BK135" s="40"/>
      <c r="BL135" s="32"/>
      <c r="BM135" s="13"/>
      <c r="BO135" s="31" t="s">
        <v>197</v>
      </c>
      <c r="BP135" s="45">
        <v>1</v>
      </c>
      <c r="BQ135" s="13">
        <v>81.66666666666667</v>
      </c>
      <c r="BR135" s="32" t="s">
        <v>195</v>
      </c>
      <c r="BS135" s="32">
        <v>0</v>
      </c>
      <c r="BT135" s="13">
        <v>100.33334733333332</v>
      </c>
      <c r="BU135" s="32" t="s">
        <v>227</v>
      </c>
      <c r="BV135" s="32">
        <v>3</v>
      </c>
      <c r="BW135" s="13">
        <v>116.33334833333333</v>
      </c>
      <c r="BX135" s="32" t="s">
        <v>6</v>
      </c>
      <c r="BY135" s="40">
        <v>6</v>
      </c>
      <c r="BZ135" s="13">
        <v>122.000016</v>
      </c>
      <c r="CA135" s="32"/>
      <c r="CB135" s="32"/>
      <c r="CC135" s="13"/>
      <c r="CD135" s="32"/>
      <c r="CE135" s="32"/>
      <c r="CF135" s="6"/>
      <c r="CG135" s="32"/>
      <c r="CH135" s="32"/>
      <c r="CI135" s="13"/>
      <c r="CJ135" s="34"/>
      <c r="CK135" s="34"/>
      <c r="CL135" s="20"/>
      <c r="CM135" s="20"/>
      <c r="CN135" s="20"/>
      <c r="CR135" s="46"/>
      <c r="DG135" s="34"/>
      <c r="DH135" s="14"/>
    </row>
    <row r="136" spans="1:112" ht="14.25" hidden="1">
      <c r="A136" s="2" t="s">
        <v>18</v>
      </c>
      <c r="B136" s="2">
        <v>13</v>
      </c>
      <c r="C136" s="13">
        <v>217.83334833333333</v>
      </c>
      <c r="D136" s="31" t="s">
        <v>34</v>
      </c>
      <c r="E136" s="40">
        <v>11</v>
      </c>
      <c r="F136" s="13">
        <v>200.66671466666665</v>
      </c>
      <c r="G136" s="40" t="s">
        <v>27</v>
      </c>
      <c r="H136" s="32">
        <v>12</v>
      </c>
      <c r="I136" s="13">
        <v>207.000043</v>
      </c>
      <c r="J136" s="32" t="s">
        <v>28</v>
      </c>
      <c r="K136" s="32">
        <v>6</v>
      </c>
      <c r="L136" s="13">
        <v>203.33340733333335</v>
      </c>
      <c r="M136" s="32"/>
      <c r="N136" s="32"/>
      <c r="O136" s="13"/>
      <c r="P136" s="32"/>
      <c r="Q136" s="32"/>
      <c r="R136" s="13"/>
      <c r="S136" s="32"/>
      <c r="T136" s="32"/>
      <c r="U136" s="13"/>
      <c r="V136" s="34"/>
      <c r="W136" s="45" t="s">
        <v>62</v>
      </c>
      <c r="X136" s="45">
        <v>1</v>
      </c>
      <c r="Y136" s="13">
        <v>159.16667666666666</v>
      </c>
      <c r="Z136" s="32" t="s">
        <v>63</v>
      </c>
      <c r="AA136" s="32">
        <v>0</v>
      </c>
      <c r="AB136" s="13">
        <v>157.66668066666665</v>
      </c>
      <c r="AC136" s="32" t="s">
        <v>62</v>
      </c>
      <c r="AD136" s="32">
        <v>0</v>
      </c>
      <c r="AE136" s="13">
        <v>155.500013</v>
      </c>
      <c r="AF136" s="32" t="s">
        <v>63</v>
      </c>
      <c r="AG136" s="32"/>
      <c r="AH136" s="13">
        <v>171.000014</v>
      </c>
      <c r="AI136" s="32"/>
      <c r="AJ136" s="32"/>
      <c r="AK136" s="13"/>
      <c r="AL136" s="32"/>
      <c r="AM136" s="32"/>
      <c r="AN136" s="13"/>
      <c r="AO136" s="32"/>
      <c r="AP136" s="32"/>
      <c r="AQ136" s="13"/>
      <c r="AR136" s="14"/>
      <c r="AS136" s="45" t="s">
        <v>56</v>
      </c>
      <c r="AT136" s="45">
        <v>0</v>
      </c>
      <c r="AU136" s="13">
        <v>137.000003</v>
      </c>
      <c r="AV136" s="32"/>
      <c r="AW136" s="32"/>
      <c r="AX136" s="40"/>
      <c r="AY136" s="32" t="s">
        <v>71</v>
      </c>
      <c r="AZ136" s="32">
        <v>0</v>
      </c>
      <c r="BA136" s="13">
        <v>78.66668466666667</v>
      </c>
      <c r="BB136" s="32"/>
      <c r="BC136" s="32"/>
      <c r="BD136" s="13"/>
      <c r="BE136" s="32"/>
      <c r="BF136" s="32"/>
      <c r="BG136" s="13"/>
      <c r="BH136" s="32"/>
      <c r="BI136" s="32"/>
      <c r="BJ136" s="40"/>
      <c r="BK136" s="40"/>
      <c r="BL136" s="32"/>
      <c r="BM136" s="13"/>
      <c r="BO136" s="31" t="s">
        <v>8</v>
      </c>
      <c r="BP136" s="45">
        <v>0</v>
      </c>
      <c r="BQ136" s="13">
        <v>72.66666666666667</v>
      </c>
      <c r="BR136" s="32" t="s">
        <v>196</v>
      </c>
      <c r="BS136" s="32">
        <v>0</v>
      </c>
      <c r="BT136" s="13">
        <v>96.000013</v>
      </c>
      <c r="BU136" s="32" t="s">
        <v>197</v>
      </c>
      <c r="BV136" s="32">
        <v>2</v>
      </c>
      <c r="BW136" s="13">
        <v>101.33334633333332</v>
      </c>
      <c r="BX136" s="32" t="s">
        <v>290</v>
      </c>
      <c r="BY136" s="40">
        <v>5</v>
      </c>
      <c r="BZ136" s="13">
        <v>114.33334833333333</v>
      </c>
      <c r="CA136" s="32"/>
      <c r="CB136" s="32"/>
      <c r="CC136" s="13"/>
      <c r="CD136" s="32"/>
      <c r="CE136" s="32"/>
      <c r="CF136" s="6"/>
      <c r="CG136" s="32"/>
      <c r="CH136" s="32"/>
      <c r="CI136" s="13"/>
      <c r="CJ136" s="34"/>
      <c r="CK136" s="34"/>
      <c r="CL136" s="20"/>
      <c r="CM136" s="20"/>
      <c r="CN136" s="20"/>
      <c r="CR136" s="46"/>
      <c r="DG136" s="34"/>
      <c r="DH136" s="14"/>
    </row>
    <row r="137" spans="1:112" ht="14.25" hidden="1">
      <c r="A137" s="2" t="s">
        <v>20</v>
      </c>
      <c r="B137" s="2">
        <v>12</v>
      </c>
      <c r="C137" s="13">
        <v>215.500004</v>
      </c>
      <c r="D137" s="31" t="s">
        <v>32</v>
      </c>
      <c r="E137" s="40">
        <v>10</v>
      </c>
      <c r="F137" s="13">
        <v>197.83337933333334</v>
      </c>
      <c r="G137" s="40" t="s">
        <v>34</v>
      </c>
      <c r="H137" s="32">
        <v>11</v>
      </c>
      <c r="I137" s="13">
        <v>197.66673066666667</v>
      </c>
      <c r="J137" s="32" t="s">
        <v>24</v>
      </c>
      <c r="K137" s="32">
        <v>5</v>
      </c>
      <c r="L137" s="13">
        <v>202.33341333333334</v>
      </c>
      <c r="M137" s="32"/>
      <c r="N137" s="32"/>
      <c r="O137" s="13"/>
      <c r="P137" s="32"/>
      <c r="Q137" s="32"/>
      <c r="R137" s="13"/>
      <c r="S137" s="32"/>
      <c r="T137" s="32"/>
      <c r="U137" s="13"/>
      <c r="V137" s="34"/>
      <c r="W137" s="45" t="s">
        <v>63</v>
      </c>
      <c r="X137" s="45">
        <v>0</v>
      </c>
      <c r="Y137" s="13">
        <v>154.16666966666665</v>
      </c>
      <c r="Z137" s="32" t="s">
        <v>62</v>
      </c>
      <c r="AA137" s="32">
        <v>0</v>
      </c>
      <c r="AB137" s="13">
        <v>156.33335233333335</v>
      </c>
      <c r="AC137" s="32" t="s">
        <v>66</v>
      </c>
      <c r="AD137" s="32">
        <v>0</v>
      </c>
      <c r="AE137" s="13">
        <v>143.83335133333335</v>
      </c>
      <c r="AF137" s="32" t="s">
        <v>62</v>
      </c>
      <c r="AG137" s="32"/>
      <c r="AH137" s="13">
        <v>153.500018</v>
      </c>
      <c r="AI137" s="32"/>
      <c r="AJ137" s="32"/>
      <c r="AK137" s="13"/>
      <c r="AL137" s="32"/>
      <c r="AM137" s="32"/>
      <c r="AN137" s="13"/>
      <c r="AO137" s="32"/>
      <c r="AP137" s="32"/>
      <c r="AQ137" s="13"/>
      <c r="AR137" s="14"/>
      <c r="AS137" s="45" t="s">
        <v>69</v>
      </c>
      <c r="AT137" s="45">
        <v>0</v>
      </c>
      <c r="AU137" s="13">
        <v>108.500005</v>
      </c>
      <c r="AV137" s="32"/>
      <c r="AW137" s="32"/>
      <c r="AX137" s="40"/>
      <c r="AY137" s="32"/>
      <c r="AZ137" s="32"/>
      <c r="BA137" s="13"/>
      <c r="BB137" s="32"/>
      <c r="BC137" s="32"/>
      <c r="BD137" s="13"/>
      <c r="BE137" s="32"/>
      <c r="BF137" s="32"/>
      <c r="BG137" s="13"/>
      <c r="BH137" s="32"/>
      <c r="BI137" s="32"/>
      <c r="BJ137" s="40"/>
      <c r="BK137" s="40"/>
      <c r="BL137" s="32"/>
      <c r="BM137" s="13"/>
      <c r="BO137" s="31" t="s">
        <v>226</v>
      </c>
      <c r="BP137" s="45">
        <v>0</v>
      </c>
      <c r="BQ137" s="13">
        <v>69.33333333333333</v>
      </c>
      <c r="BR137" s="32" t="s">
        <v>197</v>
      </c>
      <c r="BS137" s="32">
        <v>0</v>
      </c>
      <c r="BT137" s="13">
        <v>94.33334833333333</v>
      </c>
      <c r="BU137" s="32" t="s">
        <v>195</v>
      </c>
      <c r="BV137" s="32">
        <v>1</v>
      </c>
      <c r="BW137" s="13">
        <v>98.33334733333332</v>
      </c>
      <c r="BX137" s="32" t="s">
        <v>227</v>
      </c>
      <c r="BY137" s="40">
        <v>4</v>
      </c>
      <c r="BZ137" s="13">
        <v>113.66668066666666</v>
      </c>
      <c r="CA137" s="32"/>
      <c r="CB137" s="32"/>
      <c r="CC137" s="13"/>
      <c r="CD137" s="32"/>
      <c r="CE137" s="32"/>
      <c r="CF137" s="6"/>
      <c r="CG137" s="32"/>
      <c r="CH137" s="32"/>
      <c r="CI137" s="13"/>
      <c r="CJ137" s="34"/>
      <c r="CK137" s="34"/>
      <c r="CL137" s="20"/>
      <c r="CM137" s="20"/>
      <c r="CN137" s="20"/>
      <c r="CR137" s="46"/>
      <c r="DG137" s="34"/>
      <c r="DH137" s="14"/>
    </row>
    <row r="138" spans="1:112" ht="14.25" hidden="1">
      <c r="A138" s="2" t="s">
        <v>21</v>
      </c>
      <c r="B138" s="2">
        <v>11</v>
      </c>
      <c r="C138" s="13">
        <v>212.83333533333334</v>
      </c>
      <c r="D138" s="31" t="s">
        <v>25</v>
      </c>
      <c r="E138" s="40">
        <v>9</v>
      </c>
      <c r="F138" s="13">
        <v>196.66672366666666</v>
      </c>
      <c r="G138" s="40" t="s">
        <v>30</v>
      </c>
      <c r="H138" s="32">
        <v>10</v>
      </c>
      <c r="I138" s="13">
        <v>197.500039</v>
      </c>
      <c r="J138" s="32" t="s">
        <v>20</v>
      </c>
      <c r="K138" s="32">
        <v>4</v>
      </c>
      <c r="L138" s="13">
        <v>200.83338633333335</v>
      </c>
      <c r="M138" s="32"/>
      <c r="N138" s="32"/>
      <c r="O138" s="13"/>
      <c r="P138" s="32"/>
      <c r="Q138" s="32"/>
      <c r="R138" s="13"/>
      <c r="S138" s="32"/>
      <c r="T138" s="32"/>
      <c r="U138" s="13"/>
      <c r="V138" s="34"/>
      <c r="W138" s="45" t="s">
        <v>64</v>
      </c>
      <c r="X138" s="45">
        <v>0</v>
      </c>
      <c r="Y138" s="13">
        <v>140.16667166666664</v>
      </c>
      <c r="Z138" s="32" t="s">
        <v>64</v>
      </c>
      <c r="AA138" s="32">
        <v>0</v>
      </c>
      <c r="AB138" s="13">
        <v>144.83335333333335</v>
      </c>
      <c r="AC138" s="32" t="s">
        <v>64</v>
      </c>
      <c r="AD138" s="32">
        <v>0</v>
      </c>
      <c r="AE138" s="13">
        <v>129.33335333333335</v>
      </c>
      <c r="AF138" s="32" t="s">
        <v>168</v>
      </c>
      <c r="AG138" s="32"/>
      <c r="AH138" s="13">
        <v>132.83334433333334</v>
      </c>
      <c r="AI138" s="32"/>
      <c r="AJ138" s="32"/>
      <c r="AK138" s="13"/>
      <c r="AL138" s="32"/>
      <c r="AM138" s="32"/>
      <c r="AN138" s="13"/>
      <c r="AO138" s="32"/>
      <c r="AP138" s="32"/>
      <c r="AQ138" s="13"/>
      <c r="AR138" s="14"/>
      <c r="AS138" s="45" t="s">
        <v>70</v>
      </c>
      <c r="AT138" s="45">
        <v>0</v>
      </c>
      <c r="AU138" s="13">
        <v>93.16667366666667</v>
      </c>
      <c r="AV138" s="32"/>
      <c r="AW138" s="32"/>
      <c r="AX138" s="40"/>
      <c r="AY138" s="32"/>
      <c r="AZ138" s="32"/>
      <c r="BA138" s="13"/>
      <c r="BB138" s="32"/>
      <c r="BC138" s="32"/>
      <c r="BD138" s="13"/>
      <c r="BE138" s="32"/>
      <c r="BF138" s="32"/>
      <c r="BG138" s="13"/>
      <c r="BH138" s="32"/>
      <c r="BI138" s="32"/>
      <c r="BJ138" s="40"/>
      <c r="BK138" s="40"/>
      <c r="BL138" s="32"/>
      <c r="BM138" s="13"/>
      <c r="BO138" s="31" t="s">
        <v>9</v>
      </c>
      <c r="BP138" s="45">
        <v>0</v>
      </c>
      <c r="BQ138" s="13">
        <v>67.66666666666667</v>
      </c>
      <c r="BR138" s="32" t="s">
        <v>198</v>
      </c>
      <c r="BS138" s="32">
        <v>0</v>
      </c>
      <c r="BT138" s="13">
        <v>75.66668566666667</v>
      </c>
      <c r="BU138" s="32" t="s">
        <v>198</v>
      </c>
      <c r="BV138" s="32">
        <v>0</v>
      </c>
      <c r="BW138" s="13">
        <v>95.33334933333333</v>
      </c>
      <c r="BX138" s="32" t="s">
        <v>291</v>
      </c>
      <c r="BY138" s="40">
        <v>3</v>
      </c>
      <c r="BZ138" s="13">
        <v>113.66667966666667</v>
      </c>
      <c r="CA138" s="32"/>
      <c r="CB138" s="32"/>
      <c r="CC138" s="13"/>
      <c r="CD138" s="32"/>
      <c r="CE138" s="32"/>
      <c r="CF138" s="6"/>
      <c r="CG138" s="32"/>
      <c r="CH138" s="32"/>
      <c r="CI138" s="13"/>
      <c r="CJ138" s="34"/>
      <c r="CK138" s="34"/>
      <c r="CL138" s="20"/>
      <c r="CM138" s="20"/>
      <c r="CN138" s="20"/>
      <c r="CR138" s="46"/>
      <c r="DG138" s="34"/>
      <c r="DH138" s="14"/>
    </row>
    <row r="139" spans="1:112" ht="14.25" hidden="1">
      <c r="A139" s="2" t="s">
        <v>22</v>
      </c>
      <c r="B139" s="2">
        <v>10</v>
      </c>
      <c r="C139" s="13">
        <v>206.500028</v>
      </c>
      <c r="D139" s="31" t="s">
        <v>145</v>
      </c>
      <c r="E139" s="40">
        <v>8</v>
      </c>
      <c r="F139" s="13">
        <v>194.66670866666666</v>
      </c>
      <c r="G139" s="40" t="s">
        <v>23</v>
      </c>
      <c r="H139" s="32">
        <v>9</v>
      </c>
      <c r="I139" s="13">
        <v>199.83338333333333</v>
      </c>
      <c r="J139" s="32" t="s">
        <v>219</v>
      </c>
      <c r="K139" s="32">
        <v>3</v>
      </c>
      <c r="L139" s="13">
        <v>193.66672666666665</v>
      </c>
      <c r="M139" s="32"/>
      <c r="N139" s="32"/>
      <c r="O139" s="13"/>
      <c r="P139" s="32"/>
      <c r="Q139" s="32"/>
      <c r="R139" s="13"/>
      <c r="S139" s="32"/>
      <c r="T139" s="32"/>
      <c r="U139" s="13"/>
      <c r="V139" s="34"/>
      <c r="W139" s="45" t="s">
        <v>65</v>
      </c>
      <c r="X139" s="45">
        <v>0</v>
      </c>
      <c r="Y139" s="13">
        <v>139.33333533333334</v>
      </c>
      <c r="Z139" s="32" t="s">
        <v>199</v>
      </c>
      <c r="AA139" s="32">
        <v>0</v>
      </c>
      <c r="AB139" s="13">
        <v>139.000012</v>
      </c>
      <c r="AC139" s="32" t="s">
        <v>168</v>
      </c>
      <c r="AD139" s="32">
        <v>5</v>
      </c>
      <c r="AE139" s="13">
        <v>123.7</v>
      </c>
      <c r="AF139" s="32" t="s">
        <v>4</v>
      </c>
      <c r="AG139" s="32"/>
      <c r="AH139" s="13">
        <v>131.33334533333334</v>
      </c>
      <c r="AI139" s="32"/>
      <c r="AJ139" s="32"/>
      <c r="AK139" s="13"/>
      <c r="AL139" s="32"/>
      <c r="AM139" s="32"/>
      <c r="AN139" s="13"/>
      <c r="AO139" s="32"/>
      <c r="AP139" s="32"/>
      <c r="AQ139" s="13"/>
      <c r="AR139" s="14"/>
      <c r="AS139" s="45" t="s">
        <v>71</v>
      </c>
      <c r="AT139" s="45">
        <v>0</v>
      </c>
      <c r="AU139" s="13">
        <v>80.83334133333332</v>
      </c>
      <c r="AV139" s="32"/>
      <c r="AW139" s="32"/>
      <c r="AX139" s="40"/>
      <c r="AY139" s="32"/>
      <c r="AZ139" s="32"/>
      <c r="BA139" s="13"/>
      <c r="BB139" s="32"/>
      <c r="BC139" s="32"/>
      <c r="BD139" s="13"/>
      <c r="BE139" s="32"/>
      <c r="BF139" s="32"/>
      <c r="BG139" s="13"/>
      <c r="BH139" s="32"/>
      <c r="BI139" s="32"/>
      <c r="BJ139" s="40"/>
      <c r="BK139" s="40"/>
      <c r="BL139" s="32"/>
      <c r="BM139" s="13"/>
      <c r="BO139" s="31" t="s">
        <v>10</v>
      </c>
      <c r="BP139" s="45">
        <v>0</v>
      </c>
      <c r="BQ139" s="13">
        <v>65.66666666666667</v>
      </c>
      <c r="BR139" s="32" t="s">
        <v>181</v>
      </c>
      <c r="BS139" s="32">
        <v>3</v>
      </c>
      <c r="BT139" s="13">
        <v>67.7</v>
      </c>
      <c r="BU139" s="32" t="s">
        <v>228</v>
      </c>
      <c r="BV139" s="32">
        <v>0</v>
      </c>
      <c r="BW139" s="13">
        <v>86.33335033333333</v>
      </c>
      <c r="BX139" s="32" t="s">
        <v>198</v>
      </c>
      <c r="BY139" s="40">
        <v>2</v>
      </c>
      <c r="BZ139" s="13">
        <v>110.33334533333333</v>
      </c>
      <c r="CA139" s="32"/>
      <c r="CB139" s="32"/>
      <c r="CC139" s="13"/>
      <c r="CD139" s="32"/>
      <c r="CE139" s="32"/>
      <c r="CF139" s="6"/>
      <c r="CG139" s="32"/>
      <c r="CH139" s="32"/>
      <c r="CI139" s="13"/>
      <c r="CJ139" s="34"/>
      <c r="CK139" s="34"/>
      <c r="CL139" s="20"/>
      <c r="CM139" s="20"/>
      <c r="CN139" s="20"/>
      <c r="CR139" s="46"/>
      <c r="DG139" s="34"/>
      <c r="DH139" s="14"/>
    </row>
    <row r="140" spans="1:112" ht="14.25" hidden="1">
      <c r="A140" s="2" t="s">
        <v>23</v>
      </c>
      <c r="B140" s="2">
        <v>9</v>
      </c>
      <c r="C140" s="13">
        <v>205.00004</v>
      </c>
      <c r="D140" s="31" t="s">
        <v>146</v>
      </c>
      <c r="E140" s="40">
        <v>7</v>
      </c>
      <c r="F140" s="13">
        <v>194.33340233333334</v>
      </c>
      <c r="G140" s="40" t="s">
        <v>163</v>
      </c>
      <c r="H140" s="32">
        <v>8</v>
      </c>
      <c r="I140" s="13">
        <v>198.000053</v>
      </c>
      <c r="J140" s="32" t="s">
        <v>21</v>
      </c>
      <c r="K140" s="32">
        <v>2</v>
      </c>
      <c r="L140" s="13">
        <v>192.83338533333335</v>
      </c>
      <c r="M140" s="32"/>
      <c r="N140" s="32"/>
      <c r="O140" s="13"/>
      <c r="P140" s="32"/>
      <c r="Q140" s="32"/>
      <c r="R140" s="13"/>
      <c r="S140" s="32"/>
      <c r="T140" s="32"/>
      <c r="U140" s="13"/>
      <c r="V140" s="34"/>
      <c r="W140" s="45" t="s">
        <v>66</v>
      </c>
      <c r="X140" s="45">
        <v>0</v>
      </c>
      <c r="Y140" s="13">
        <v>131.33334533333334</v>
      </c>
      <c r="Z140" s="32" t="s">
        <v>168</v>
      </c>
      <c r="AA140" s="32">
        <v>4</v>
      </c>
      <c r="AB140" s="13">
        <v>113.7</v>
      </c>
      <c r="AC140" s="32"/>
      <c r="AD140" s="32"/>
      <c r="AE140" s="13"/>
      <c r="AF140" s="32" t="s">
        <v>269</v>
      </c>
      <c r="AG140" s="32"/>
      <c r="AH140" s="13">
        <v>101.66668566666667</v>
      </c>
      <c r="AI140" s="32"/>
      <c r="AJ140" s="32"/>
      <c r="AK140" s="13"/>
      <c r="AL140" s="32"/>
      <c r="AM140" s="32"/>
      <c r="AN140" s="13"/>
      <c r="AO140" s="32"/>
      <c r="AP140" s="32"/>
      <c r="AQ140" s="13"/>
      <c r="AR140" s="14"/>
      <c r="AS140" s="45"/>
      <c r="AT140" s="45"/>
      <c r="AU140" s="13"/>
      <c r="AV140" s="32"/>
      <c r="AW140" s="32"/>
      <c r="AX140" s="40"/>
      <c r="AY140" s="32"/>
      <c r="AZ140" s="32"/>
      <c r="BA140" s="13"/>
      <c r="BB140" s="32"/>
      <c r="BC140" s="32"/>
      <c r="BD140" s="13"/>
      <c r="BE140" s="32"/>
      <c r="BF140" s="32"/>
      <c r="BG140" s="13"/>
      <c r="BH140" s="32"/>
      <c r="BI140" s="32"/>
      <c r="BJ140" s="40"/>
      <c r="BK140" s="40"/>
      <c r="BL140" s="32"/>
      <c r="BM140" s="13"/>
      <c r="BO140" s="31" t="s">
        <v>195</v>
      </c>
      <c r="BP140" s="45">
        <v>0</v>
      </c>
      <c r="BQ140" s="13">
        <v>60.666666666666664</v>
      </c>
      <c r="BR140" s="32"/>
      <c r="BS140" s="32"/>
      <c r="BT140" s="13"/>
      <c r="BU140" s="32" t="s">
        <v>229</v>
      </c>
      <c r="BV140" s="32">
        <v>0</v>
      </c>
      <c r="BW140" s="13">
        <v>86.000018</v>
      </c>
      <c r="BX140" s="32" t="s">
        <v>226</v>
      </c>
      <c r="BY140" s="40">
        <v>1</v>
      </c>
      <c r="BZ140" s="13">
        <v>109.33334433333333</v>
      </c>
      <c r="CA140" s="32"/>
      <c r="CB140" s="32"/>
      <c r="CC140" s="13"/>
      <c r="CD140" s="32"/>
      <c r="CE140" s="32"/>
      <c r="CF140" s="6"/>
      <c r="CG140" s="32"/>
      <c r="CH140" s="32"/>
      <c r="CI140" s="13"/>
      <c r="CJ140" s="34"/>
      <c r="CK140" s="34"/>
      <c r="CL140" s="20"/>
      <c r="CM140" s="20"/>
      <c r="CN140" s="20"/>
      <c r="CR140" s="46"/>
      <c r="DG140" s="34"/>
      <c r="DH140" s="14"/>
    </row>
    <row r="141" spans="1:112" ht="14.25" hidden="1">
      <c r="A141" s="2" t="s">
        <v>24</v>
      </c>
      <c r="B141" s="2">
        <v>8</v>
      </c>
      <c r="C141" s="13">
        <v>202.83336433333335</v>
      </c>
      <c r="D141" s="31" t="s">
        <v>38</v>
      </c>
      <c r="E141" s="40">
        <v>6</v>
      </c>
      <c r="F141" s="13">
        <v>193.83339133333334</v>
      </c>
      <c r="G141" s="40" t="s">
        <v>24</v>
      </c>
      <c r="H141" s="32">
        <v>7</v>
      </c>
      <c r="I141" s="13">
        <v>197.33340433333333</v>
      </c>
      <c r="J141" s="32" t="s">
        <v>167</v>
      </c>
      <c r="K141" s="32">
        <v>1</v>
      </c>
      <c r="L141" s="13">
        <v>187.50007</v>
      </c>
      <c r="M141" s="32"/>
      <c r="N141" s="32"/>
      <c r="O141" s="13"/>
      <c r="P141" s="32"/>
      <c r="Q141" s="32"/>
      <c r="R141" s="13"/>
      <c r="S141" s="32"/>
      <c r="T141" s="32"/>
      <c r="U141" s="13"/>
      <c r="V141" s="34"/>
      <c r="W141" s="45" t="s">
        <v>67</v>
      </c>
      <c r="X141" s="45">
        <v>0</v>
      </c>
      <c r="Y141" s="13">
        <v>130.83333433333334</v>
      </c>
      <c r="Z141" s="32"/>
      <c r="AA141" s="32"/>
      <c r="AB141" s="13"/>
      <c r="AC141" s="32"/>
      <c r="AD141" s="32"/>
      <c r="AE141" s="13"/>
      <c r="AF141" s="32"/>
      <c r="AG141" s="32"/>
      <c r="AH141" s="13"/>
      <c r="AI141" s="32"/>
      <c r="AJ141" s="32"/>
      <c r="AK141" s="13"/>
      <c r="AL141" s="32"/>
      <c r="AM141" s="32"/>
      <c r="AN141" s="13"/>
      <c r="AO141" s="32"/>
      <c r="AP141" s="32"/>
      <c r="AQ141" s="13"/>
      <c r="AR141" s="14"/>
      <c r="AS141" s="45"/>
      <c r="AT141" s="45"/>
      <c r="AU141" s="13"/>
      <c r="AV141" s="32"/>
      <c r="AW141" s="32"/>
      <c r="AX141" s="40"/>
      <c r="AY141" s="32"/>
      <c r="AZ141" s="32"/>
      <c r="BA141" s="13"/>
      <c r="BB141" s="32"/>
      <c r="BC141" s="32"/>
      <c r="BD141" s="13"/>
      <c r="BE141" s="32"/>
      <c r="BF141" s="32"/>
      <c r="BG141" s="13"/>
      <c r="BH141" s="32"/>
      <c r="BI141" s="32"/>
      <c r="BJ141" s="40"/>
      <c r="BK141" s="40"/>
      <c r="BL141" s="32"/>
      <c r="BM141" s="13"/>
      <c r="BO141" s="31"/>
      <c r="BP141" s="45"/>
      <c r="BQ141" s="13"/>
      <c r="BR141" s="32"/>
      <c r="BS141" s="32"/>
      <c r="BT141" s="13"/>
      <c r="BU141" s="32" t="s">
        <v>181</v>
      </c>
      <c r="BV141" s="32">
        <v>0</v>
      </c>
      <c r="BW141" s="13">
        <v>83.66668666666668</v>
      </c>
      <c r="BX141" s="32" t="s">
        <v>292</v>
      </c>
      <c r="BY141" s="40"/>
      <c r="BZ141" s="13">
        <v>107.66667666666667</v>
      </c>
      <c r="CA141" s="32"/>
      <c r="CB141" s="32"/>
      <c r="CC141" s="13"/>
      <c r="CD141" s="32"/>
      <c r="CE141" s="32"/>
      <c r="CF141" s="6"/>
      <c r="CG141" s="32"/>
      <c r="CH141" s="32"/>
      <c r="CI141" s="13"/>
      <c r="CJ141" s="34"/>
      <c r="CK141" s="34"/>
      <c r="CL141" s="20"/>
      <c r="CM141" s="20"/>
      <c r="CN141" s="20"/>
      <c r="CR141" s="46"/>
      <c r="DG141" s="34"/>
      <c r="DH141" s="14"/>
    </row>
    <row r="142" spans="1:112" ht="14.25" hidden="1">
      <c r="A142" s="2" t="s">
        <v>25</v>
      </c>
      <c r="B142" s="2">
        <v>7</v>
      </c>
      <c r="C142" s="13">
        <v>195.66668466666667</v>
      </c>
      <c r="D142" s="31" t="s">
        <v>22</v>
      </c>
      <c r="E142" s="40">
        <v>5</v>
      </c>
      <c r="F142" s="13">
        <v>192.500045</v>
      </c>
      <c r="G142" s="40" t="s">
        <v>18</v>
      </c>
      <c r="H142" s="32">
        <v>6</v>
      </c>
      <c r="I142" s="13">
        <v>193.16670366666665</v>
      </c>
      <c r="J142" s="32" t="s">
        <v>32</v>
      </c>
      <c r="K142" s="32"/>
      <c r="L142" s="13">
        <v>186.500077</v>
      </c>
      <c r="M142" s="32"/>
      <c r="N142" s="32"/>
      <c r="O142" s="13"/>
      <c r="P142" s="32"/>
      <c r="Q142" s="32"/>
      <c r="R142" s="13"/>
      <c r="S142" s="32"/>
      <c r="T142" s="32"/>
      <c r="U142" s="13"/>
      <c r="V142" s="34"/>
      <c r="W142" s="45" t="s">
        <v>68</v>
      </c>
      <c r="X142" s="45">
        <v>0</v>
      </c>
      <c r="Y142" s="13">
        <v>108.000013</v>
      </c>
      <c r="Z142" s="32"/>
      <c r="AA142" s="32"/>
      <c r="AB142" s="13"/>
      <c r="AC142" s="32"/>
      <c r="AD142" s="32"/>
      <c r="AE142" s="13"/>
      <c r="AF142" s="32"/>
      <c r="AG142" s="32"/>
      <c r="AH142" s="13"/>
      <c r="AI142" s="32"/>
      <c r="AJ142" s="32"/>
      <c r="AK142" s="13"/>
      <c r="AL142" s="32"/>
      <c r="AM142" s="32"/>
      <c r="AN142" s="13"/>
      <c r="AO142" s="32"/>
      <c r="AP142" s="32"/>
      <c r="AQ142" s="13"/>
      <c r="AR142" s="14"/>
      <c r="AS142" s="45"/>
      <c r="AT142" s="45"/>
      <c r="AU142" s="13"/>
      <c r="AV142" s="32"/>
      <c r="AW142" s="32"/>
      <c r="AX142" s="40"/>
      <c r="AY142" s="32"/>
      <c r="AZ142" s="32"/>
      <c r="BA142" s="13"/>
      <c r="BB142" s="32"/>
      <c r="BC142" s="32"/>
      <c r="BD142" s="13"/>
      <c r="BE142" s="32"/>
      <c r="BF142" s="32"/>
      <c r="BG142" s="13"/>
      <c r="BH142" s="32"/>
      <c r="BI142" s="32"/>
      <c r="BJ142" s="40"/>
      <c r="BK142" s="40"/>
      <c r="BL142" s="32"/>
      <c r="BM142" s="13"/>
      <c r="BO142" s="31"/>
      <c r="BP142" s="45"/>
      <c r="BQ142" s="13"/>
      <c r="BR142" s="32"/>
      <c r="BS142" s="32"/>
      <c r="BT142" s="13"/>
      <c r="BU142" s="32" t="s">
        <v>230</v>
      </c>
      <c r="BV142" s="32">
        <v>0</v>
      </c>
      <c r="BW142" s="13">
        <v>62.000019</v>
      </c>
      <c r="BX142" s="32" t="s">
        <v>229</v>
      </c>
      <c r="BY142" s="40"/>
      <c r="BZ142" s="13">
        <v>106.33334233333333</v>
      </c>
      <c r="CA142" s="32"/>
      <c r="CB142" s="32"/>
      <c r="CC142" s="13"/>
      <c r="CD142" s="32"/>
      <c r="CE142" s="32"/>
      <c r="CF142" s="6"/>
      <c r="CG142" s="32"/>
      <c r="CH142" s="32"/>
      <c r="CI142" s="13"/>
      <c r="CJ142" s="34"/>
      <c r="CK142" s="34"/>
      <c r="CL142" s="20"/>
      <c r="CM142" s="20"/>
      <c r="CN142" s="20"/>
      <c r="CR142" s="46"/>
      <c r="DG142" s="34"/>
      <c r="DH142" s="14"/>
    </row>
    <row r="143" spans="1:112" ht="14.25" hidden="1">
      <c r="A143" s="2" t="s">
        <v>26</v>
      </c>
      <c r="B143" s="2">
        <v>6</v>
      </c>
      <c r="C143" s="13">
        <v>194.66668066666665</v>
      </c>
      <c r="D143" s="31" t="s">
        <v>27</v>
      </c>
      <c r="E143" s="40">
        <v>4</v>
      </c>
      <c r="F143" s="13">
        <v>192.33341233333334</v>
      </c>
      <c r="G143" s="40" t="s">
        <v>16</v>
      </c>
      <c r="H143" s="32">
        <v>5</v>
      </c>
      <c r="I143" s="13">
        <v>192.83337933333334</v>
      </c>
      <c r="J143" s="32" t="s">
        <v>25</v>
      </c>
      <c r="K143" s="32"/>
      <c r="L143" s="13">
        <v>185.16671366666665</v>
      </c>
      <c r="M143" s="32"/>
      <c r="N143" s="32"/>
      <c r="O143" s="13"/>
      <c r="P143" s="32"/>
      <c r="Q143" s="32"/>
      <c r="R143" s="13"/>
      <c r="S143" s="32"/>
      <c r="T143" s="32"/>
      <c r="U143" s="13"/>
      <c r="V143" s="34"/>
      <c r="W143" s="45"/>
      <c r="X143" s="45"/>
      <c r="Y143" s="13"/>
      <c r="Z143" s="32"/>
      <c r="AA143" s="32"/>
      <c r="AB143" s="13"/>
      <c r="AC143" s="32"/>
      <c r="AD143" s="32"/>
      <c r="AE143" s="13"/>
      <c r="AF143" s="32"/>
      <c r="AG143" s="32"/>
      <c r="AH143" s="13"/>
      <c r="AI143" s="32"/>
      <c r="AJ143" s="32"/>
      <c r="AK143" s="13"/>
      <c r="AL143" s="32"/>
      <c r="AM143" s="32"/>
      <c r="AN143" s="13"/>
      <c r="AO143" s="32"/>
      <c r="AP143" s="32"/>
      <c r="AQ143" s="13"/>
      <c r="AR143" s="14"/>
      <c r="AS143" s="45"/>
      <c r="AT143" s="45"/>
      <c r="AU143" s="13"/>
      <c r="AV143" s="32"/>
      <c r="AW143" s="32"/>
      <c r="AX143" s="40"/>
      <c r="AY143" s="32"/>
      <c r="AZ143" s="32"/>
      <c r="BA143" s="13"/>
      <c r="BB143" s="32"/>
      <c r="BC143" s="32"/>
      <c r="BD143" s="13"/>
      <c r="BE143" s="32"/>
      <c r="BF143" s="32"/>
      <c r="BG143" s="13"/>
      <c r="BH143" s="32"/>
      <c r="BI143" s="32"/>
      <c r="BJ143" s="40"/>
      <c r="BK143" s="40"/>
      <c r="BL143" s="32"/>
      <c r="BM143" s="13"/>
      <c r="BO143" s="31"/>
      <c r="BP143" s="45"/>
      <c r="BQ143" s="13"/>
      <c r="BR143" s="32"/>
      <c r="BS143" s="32"/>
      <c r="BT143" s="13"/>
      <c r="BU143" s="32" t="s">
        <v>231</v>
      </c>
      <c r="BV143" s="32">
        <v>0</v>
      </c>
      <c r="BW143" s="13">
        <v>43.000012</v>
      </c>
      <c r="BX143" s="32" t="s">
        <v>293</v>
      </c>
      <c r="BY143" s="40"/>
      <c r="BZ143" s="13">
        <v>104.66667466666667</v>
      </c>
      <c r="CA143" s="32"/>
      <c r="CB143" s="32"/>
      <c r="CC143" s="13"/>
      <c r="CD143" s="32"/>
      <c r="CE143" s="32"/>
      <c r="CF143" s="6"/>
      <c r="CG143" s="32"/>
      <c r="CH143" s="32"/>
      <c r="CI143" s="13"/>
      <c r="CJ143" s="34"/>
      <c r="CK143" s="34"/>
      <c r="CL143" s="20"/>
      <c r="CM143" s="20"/>
      <c r="CN143" s="20"/>
      <c r="CR143" s="46"/>
      <c r="DG143" s="34"/>
      <c r="DH143" s="14"/>
    </row>
    <row r="144" spans="1:112" ht="14.25" hidden="1">
      <c r="A144" s="2" t="s">
        <v>27</v>
      </c>
      <c r="B144" s="2">
        <v>5</v>
      </c>
      <c r="C144" s="13">
        <v>193.500011</v>
      </c>
      <c r="D144" s="31" t="s">
        <v>35</v>
      </c>
      <c r="E144" s="40">
        <v>3</v>
      </c>
      <c r="F144" s="13">
        <v>192.33339433333333</v>
      </c>
      <c r="G144" s="40" t="s">
        <v>21</v>
      </c>
      <c r="H144" s="32">
        <v>4</v>
      </c>
      <c r="I144" s="13">
        <v>188.33338233333333</v>
      </c>
      <c r="J144" s="32" t="s">
        <v>267</v>
      </c>
      <c r="K144" s="32"/>
      <c r="L144" s="13">
        <v>184.500062</v>
      </c>
      <c r="M144" s="32"/>
      <c r="N144" s="32"/>
      <c r="O144" s="13"/>
      <c r="P144" s="32"/>
      <c r="Q144" s="32"/>
      <c r="R144" s="13"/>
      <c r="S144" s="32"/>
      <c r="T144" s="32"/>
      <c r="U144" s="13"/>
      <c r="V144" s="34"/>
      <c r="W144" s="45"/>
      <c r="X144" s="45"/>
      <c r="Y144" s="13"/>
      <c r="Z144" s="32"/>
      <c r="AA144" s="32"/>
      <c r="AB144" s="13"/>
      <c r="AC144" s="32"/>
      <c r="AD144" s="32"/>
      <c r="AE144" s="13"/>
      <c r="AF144" s="32"/>
      <c r="AG144" s="32"/>
      <c r="AH144" s="13"/>
      <c r="AI144" s="32"/>
      <c r="AJ144" s="32"/>
      <c r="AK144" s="13"/>
      <c r="AL144" s="32"/>
      <c r="AM144" s="32"/>
      <c r="AN144" s="13"/>
      <c r="AO144" s="32"/>
      <c r="AP144" s="32"/>
      <c r="AQ144" s="13"/>
      <c r="AR144" s="14"/>
      <c r="AS144" s="45"/>
      <c r="AT144" s="45"/>
      <c r="AU144" s="13"/>
      <c r="AV144" s="32"/>
      <c r="AW144" s="32"/>
      <c r="AX144" s="40"/>
      <c r="AY144" s="32"/>
      <c r="AZ144" s="32"/>
      <c r="BA144" s="13"/>
      <c r="BB144" s="32"/>
      <c r="BC144" s="32"/>
      <c r="BD144" s="13"/>
      <c r="BE144" s="32"/>
      <c r="BF144" s="32"/>
      <c r="BG144" s="13"/>
      <c r="BH144" s="32"/>
      <c r="BI144" s="32"/>
      <c r="BJ144" s="40"/>
      <c r="BK144" s="40"/>
      <c r="BL144" s="32"/>
      <c r="BM144" s="13"/>
      <c r="BO144" s="31"/>
      <c r="BP144" s="45"/>
      <c r="BQ144" s="13"/>
      <c r="BR144" s="32"/>
      <c r="BS144" s="32"/>
      <c r="BT144" s="13"/>
      <c r="BU144" s="32" t="s">
        <v>2</v>
      </c>
      <c r="BV144" s="32">
        <v>11</v>
      </c>
      <c r="BW144" s="13">
        <v>126</v>
      </c>
      <c r="BX144" s="32" t="s">
        <v>294</v>
      </c>
      <c r="BY144" s="40"/>
      <c r="BZ144" s="13">
        <v>99.66667366666667</v>
      </c>
      <c r="CA144" s="32"/>
      <c r="CB144" s="32"/>
      <c r="CC144" s="13"/>
      <c r="CD144" s="32"/>
      <c r="CE144" s="32"/>
      <c r="CF144" s="6"/>
      <c r="CG144" s="32"/>
      <c r="CH144" s="32"/>
      <c r="CI144" s="13"/>
      <c r="CJ144" s="34"/>
      <c r="CK144" s="34"/>
      <c r="CL144" s="20"/>
      <c r="CM144" s="20"/>
      <c r="CN144" s="20"/>
      <c r="CR144" s="46"/>
      <c r="DG144" s="34"/>
      <c r="DH144" s="14"/>
    </row>
    <row r="145" spans="1:112" ht="14.25" hidden="1">
      <c r="A145" s="2" t="s">
        <v>28</v>
      </c>
      <c r="B145" s="2">
        <v>4</v>
      </c>
      <c r="C145" s="13">
        <v>193.16669266666665</v>
      </c>
      <c r="D145" s="31" t="s">
        <v>23</v>
      </c>
      <c r="E145" s="40">
        <v>2</v>
      </c>
      <c r="F145" s="13">
        <v>189.83340833333335</v>
      </c>
      <c r="G145" s="40" t="s">
        <v>38</v>
      </c>
      <c r="H145" s="32">
        <v>3</v>
      </c>
      <c r="I145" s="13">
        <v>187.500042</v>
      </c>
      <c r="J145" s="32" t="s">
        <v>35</v>
      </c>
      <c r="K145" s="32"/>
      <c r="L145" s="13">
        <v>181.33340033333334</v>
      </c>
      <c r="M145" s="32"/>
      <c r="N145" s="32"/>
      <c r="O145" s="13"/>
      <c r="P145" s="32"/>
      <c r="Q145" s="32"/>
      <c r="R145" s="13"/>
      <c r="S145" s="32"/>
      <c r="T145" s="32"/>
      <c r="U145" s="13"/>
      <c r="V145" s="34"/>
      <c r="W145" s="45"/>
      <c r="X145" s="45"/>
      <c r="Y145" s="13"/>
      <c r="Z145" s="32"/>
      <c r="AA145" s="32"/>
      <c r="AB145" s="13"/>
      <c r="AC145" s="32"/>
      <c r="AD145" s="32"/>
      <c r="AE145" s="13"/>
      <c r="AF145" s="32"/>
      <c r="AG145" s="32"/>
      <c r="AH145" s="13"/>
      <c r="AI145" s="32"/>
      <c r="AJ145" s="32"/>
      <c r="AK145" s="13"/>
      <c r="AL145" s="32"/>
      <c r="AM145" s="32"/>
      <c r="AN145" s="13"/>
      <c r="AO145" s="32"/>
      <c r="AP145" s="32"/>
      <c r="AQ145" s="13"/>
      <c r="AR145" s="14"/>
      <c r="AS145" s="45"/>
      <c r="AT145" s="45"/>
      <c r="AU145" s="13"/>
      <c r="AV145" s="32"/>
      <c r="AW145" s="32"/>
      <c r="AX145" s="40"/>
      <c r="AY145" s="32"/>
      <c r="AZ145" s="32"/>
      <c r="BA145" s="13"/>
      <c r="BB145" s="32"/>
      <c r="BC145" s="32"/>
      <c r="BD145" s="13"/>
      <c r="BE145" s="32"/>
      <c r="BF145" s="32"/>
      <c r="BG145" s="13"/>
      <c r="BH145" s="32"/>
      <c r="BI145" s="32"/>
      <c r="BJ145" s="40"/>
      <c r="BK145" s="40"/>
      <c r="BL145" s="32"/>
      <c r="BM145" s="13"/>
      <c r="BO145" s="31"/>
      <c r="BP145" s="31"/>
      <c r="BQ145" s="13"/>
      <c r="BR145" s="32"/>
      <c r="BS145" s="32"/>
      <c r="BT145" s="13"/>
      <c r="BU145" s="32"/>
      <c r="BV145" s="32"/>
      <c r="BW145" s="13"/>
      <c r="BX145" s="32" t="s">
        <v>298</v>
      </c>
      <c r="BY145" s="40"/>
      <c r="BZ145" s="13">
        <v>98.000006</v>
      </c>
      <c r="CA145" s="32"/>
      <c r="CB145" s="32"/>
      <c r="CC145" s="13"/>
      <c r="CD145" s="32"/>
      <c r="CE145" s="32"/>
      <c r="CF145" s="6"/>
      <c r="CG145" s="32"/>
      <c r="CH145" s="32"/>
      <c r="CI145" s="13"/>
      <c r="CJ145" s="34"/>
      <c r="CK145" s="34"/>
      <c r="CL145" s="20"/>
      <c r="CM145" s="20"/>
      <c r="CN145" s="20"/>
      <c r="CR145" s="46"/>
      <c r="DG145" s="34"/>
      <c r="DH145" s="14"/>
    </row>
    <row r="146" spans="1:91" ht="14.25" hidden="1">
      <c r="A146" s="2" t="s">
        <v>29</v>
      </c>
      <c r="B146" s="2">
        <v>3</v>
      </c>
      <c r="C146" s="13">
        <v>183.66671066666666</v>
      </c>
      <c r="D146" s="31" t="s">
        <v>50</v>
      </c>
      <c r="E146" s="40">
        <v>1</v>
      </c>
      <c r="F146" s="13">
        <v>189.000049</v>
      </c>
      <c r="G146" s="40" t="s">
        <v>17</v>
      </c>
      <c r="H146" s="32">
        <v>2</v>
      </c>
      <c r="I146" s="13">
        <v>184.16672466666665</v>
      </c>
      <c r="J146" s="32" t="s">
        <v>268</v>
      </c>
      <c r="K146" s="32"/>
      <c r="L146" s="13">
        <v>175.66672966666667</v>
      </c>
      <c r="M146" s="32"/>
      <c r="N146" s="32"/>
      <c r="O146" s="13"/>
      <c r="P146" s="32"/>
      <c r="Q146" s="32"/>
      <c r="R146" s="13"/>
      <c r="S146" s="32"/>
      <c r="T146" s="32"/>
      <c r="U146" s="13"/>
      <c r="V146" s="34"/>
      <c r="W146" s="14"/>
      <c r="X146" s="36"/>
      <c r="Y146" s="20"/>
      <c r="Z146" s="37"/>
      <c r="AA146" s="22"/>
      <c r="AB146"/>
      <c r="AC146"/>
      <c r="AD146"/>
      <c r="AE146"/>
      <c r="AF146" s="28"/>
      <c r="AP146" s="34"/>
      <c r="AQ146" s="14"/>
      <c r="AR146" s="34"/>
      <c r="AS146" s="14"/>
      <c r="AT146" s="34"/>
      <c r="AU146" s="14"/>
      <c r="AW146" s="4"/>
      <c r="AY146"/>
      <c r="BA146"/>
      <c r="BB146" s="28"/>
      <c r="BK146" s="14"/>
      <c r="BL146" s="34"/>
      <c r="BM146" s="14"/>
      <c r="BN146" s="34"/>
      <c r="BO146" s="13"/>
      <c r="BP146" s="32"/>
      <c r="BQ146" s="18"/>
      <c r="BR146" s="18"/>
      <c r="BS146" s="18"/>
      <c r="BT146" s="2"/>
      <c r="BU146" s="2"/>
      <c r="BV146" s="2"/>
      <c r="BW146" s="2"/>
      <c r="BX146" s="31" t="s">
        <v>295</v>
      </c>
      <c r="BY146" s="13"/>
      <c r="BZ146" s="32">
        <v>95.000005</v>
      </c>
      <c r="CA146" s="13"/>
      <c r="CB146" s="32"/>
      <c r="CC146" s="13"/>
      <c r="CD146" s="32"/>
      <c r="CE146" s="13"/>
      <c r="CF146" s="31"/>
      <c r="CG146" s="13"/>
      <c r="CH146" s="32"/>
      <c r="CI146" s="13"/>
      <c r="CJ146" s="34"/>
      <c r="CK146" s="14"/>
      <c r="CL146" s="34"/>
      <c r="CM146" s="14"/>
    </row>
    <row r="147" spans="1:91" ht="14.25" hidden="1">
      <c r="A147" s="2" t="s">
        <v>30</v>
      </c>
      <c r="B147" s="2">
        <v>2</v>
      </c>
      <c r="C147" s="13">
        <v>182.33337533333335</v>
      </c>
      <c r="D147" s="31" t="s">
        <v>33</v>
      </c>
      <c r="E147" s="40">
        <v>0</v>
      </c>
      <c r="F147" s="13">
        <v>187.83337733333335</v>
      </c>
      <c r="G147" s="40" t="s">
        <v>22</v>
      </c>
      <c r="H147" s="32">
        <v>1</v>
      </c>
      <c r="I147" s="13">
        <v>183.500072</v>
      </c>
      <c r="J147" s="32" t="s">
        <v>37</v>
      </c>
      <c r="K147" s="32"/>
      <c r="L147" s="13">
        <v>175.000075</v>
      </c>
      <c r="M147" s="32"/>
      <c r="N147" s="32"/>
      <c r="O147" s="13"/>
      <c r="P147" s="32"/>
      <c r="Q147" s="32"/>
      <c r="R147" s="13"/>
      <c r="S147" s="32"/>
      <c r="T147" s="32"/>
      <c r="U147" s="13"/>
      <c r="V147" s="34"/>
      <c r="W147" s="14"/>
      <c r="X147" s="36"/>
      <c r="Y147" s="20"/>
      <c r="Z147" s="37"/>
      <c r="AA147" s="22"/>
      <c r="AB147"/>
      <c r="AC147"/>
      <c r="AD147"/>
      <c r="AE147"/>
      <c r="AF147" s="28"/>
      <c r="AP147" s="34"/>
      <c r="AQ147" s="14"/>
      <c r="AR147" s="34"/>
      <c r="AS147" s="14"/>
      <c r="AT147" s="34"/>
      <c r="AU147" s="14"/>
      <c r="AW147" s="4"/>
      <c r="AY147"/>
      <c r="BA147"/>
      <c r="BB147" s="28"/>
      <c r="BK147" s="14"/>
      <c r="BL147" s="34"/>
      <c r="BM147" s="14"/>
      <c r="BN147" s="34"/>
      <c r="BO147" s="13"/>
      <c r="BP147" s="32"/>
      <c r="BQ147" s="18"/>
      <c r="BR147" s="18"/>
      <c r="BS147" s="18"/>
      <c r="BT147" s="2"/>
      <c r="BU147" s="2"/>
      <c r="BV147" s="2"/>
      <c r="BW147" s="2"/>
      <c r="BX147" s="31" t="s">
        <v>181</v>
      </c>
      <c r="BY147" s="13"/>
      <c r="BZ147" s="32">
        <v>94.33333733333333</v>
      </c>
      <c r="CA147" s="13"/>
      <c r="CB147" s="32"/>
      <c r="CC147" s="13"/>
      <c r="CD147" s="32"/>
      <c r="CE147" s="13"/>
      <c r="CF147" s="31"/>
      <c r="CG147" s="13"/>
      <c r="CH147" s="32"/>
      <c r="CI147" s="13"/>
      <c r="CJ147" s="34"/>
      <c r="CK147" s="14"/>
      <c r="CL147" s="34"/>
      <c r="CM147" s="14"/>
    </row>
    <row r="148" spans="1:91" ht="14.25" hidden="1">
      <c r="A148" s="2" t="s">
        <v>31</v>
      </c>
      <c r="B148" s="2">
        <v>1</v>
      </c>
      <c r="C148" s="13">
        <v>182.16669366666665</v>
      </c>
      <c r="D148" s="31" t="s">
        <v>31</v>
      </c>
      <c r="E148" s="40">
        <v>0</v>
      </c>
      <c r="F148" s="13">
        <v>187.500078</v>
      </c>
      <c r="G148" s="40" t="s">
        <v>20</v>
      </c>
      <c r="H148" s="32">
        <v>0</v>
      </c>
      <c r="I148" s="13">
        <v>183.33338733333335</v>
      </c>
      <c r="J148" s="32" t="s">
        <v>38</v>
      </c>
      <c r="K148" s="32"/>
      <c r="L148" s="13">
        <v>174.66672366666666</v>
      </c>
      <c r="M148" s="32"/>
      <c r="N148" s="32"/>
      <c r="O148" s="13"/>
      <c r="P148" s="32"/>
      <c r="Q148" s="32"/>
      <c r="R148" s="13"/>
      <c r="S148" s="32"/>
      <c r="T148" s="32"/>
      <c r="U148" s="13"/>
      <c r="V148" s="34"/>
      <c r="W148" s="14"/>
      <c r="X148" s="36"/>
      <c r="Y148" s="20"/>
      <c r="Z148" s="37"/>
      <c r="AA148" s="22"/>
      <c r="AB148"/>
      <c r="AC148"/>
      <c r="AD148"/>
      <c r="AE148"/>
      <c r="AF148" s="28"/>
      <c r="AP148" s="34"/>
      <c r="AQ148" s="14"/>
      <c r="AR148" s="34"/>
      <c r="AS148" s="14"/>
      <c r="AT148" s="34"/>
      <c r="AU148" s="14"/>
      <c r="AW148" s="4"/>
      <c r="AY148"/>
      <c r="BA148"/>
      <c r="BB148" s="28"/>
      <c r="BK148" s="14"/>
      <c r="BL148" s="34"/>
      <c r="BM148" s="14"/>
      <c r="BN148" s="34"/>
      <c r="BO148" s="13"/>
      <c r="BP148" s="32"/>
      <c r="BQ148" s="18"/>
      <c r="BR148" s="18"/>
      <c r="BS148" s="18"/>
      <c r="BT148" s="2"/>
      <c r="BU148" s="2"/>
      <c r="BV148" s="2"/>
      <c r="BW148" s="2"/>
      <c r="BX148" s="31" t="s">
        <v>296</v>
      </c>
      <c r="BY148" s="13"/>
      <c r="BZ148" s="32">
        <v>93.000003</v>
      </c>
      <c r="CA148" s="13"/>
      <c r="CB148" s="32"/>
      <c r="CC148" s="13"/>
      <c r="CD148" s="32"/>
      <c r="CE148" s="13"/>
      <c r="CF148" s="31"/>
      <c r="CG148" s="13"/>
      <c r="CH148" s="32"/>
      <c r="CI148" s="13"/>
      <c r="CJ148" s="34"/>
      <c r="CK148" s="14"/>
      <c r="CL148" s="34"/>
      <c r="CM148" s="14"/>
    </row>
    <row r="149" spans="1:91" ht="14.25" hidden="1">
      <c r="A149" s="2" t="s">
        <v>32</v>
      </c>
      <c r="B149" s="2">
        <v>0</v>
      </c>
      <c r="C149" s="13">
        <v>180.66668366666667</v>
      </c>
      <c r="D149" s="31" t="s">
        <v>163</v>
      </c>
      <c r="E149" s="40">
        <v>0</v>
      </c>
      <c r="F149" s="13">
        <v>186.16671666666664</v>
      </c>
      <c r="G149" s="40" t="s">
        <v>25</v>
      </c>
      <c r="H149" s="32">
        <v>0</v>
      </c>
      <c r="I149" s="13">
        <v>182.83337333333336</v>
      </c>
      <c r="J149" s="32" t="s">
        <v>163</v>
      </c>
      <c r="K149" s="32"/>
      <c r="L149" s="13">
        <v>173.66673066666667</v>
      </c>
      <c r="M149" s="32"/>
      <c r="N149" s="32"/>
      <c r="O149" s="13"/>
      <c r="P149" s="32"/>
      <c r="Q149" s="32"/>
      <c r="R149" s="13"/>
      <c r="S149" s="32"/>
      <c r="T149" s="32"/>
      <c r="U149" s="13"/>
      <c r="V149" s="34"/>
      <c r="W149" s="14"/>
      <c r="X149" s="36"/>
      <c r="Y149" s="20"/>
      <c r="Z149" s="37"/>
      <c r="AA149" s="22"/>
      <c r="AB149"/>
      <c r="AC149"/>
      <c r="AD149"/>
      <c r="AE149"/>
      <c r="AF149" s="28"/>
      <c r="AP149" s="34"/>
      <c r="AQ149" s="14"/>
      <c r="AR149" s="34"/>
      <c r="AS149" s="14"/>
      <c r="AT149" s="34"/>
      <c r="AU149" s="14"/>
      <c r="AW149" s="4"/>
      <c r="AY149"/>
      <c r="BA149"/>
      <c r="BB149" s="28"/>
      <c r="BK149" s="14"/>
      <c r="BL149" s="34"/>
      <c r="BM149" s="14"/>
      <c r="BN149" s="34"/>
      <c r="BO149" s="13"/>
      <c r="BP149" s="32"/>
      <c r="BQ149" s="18"/>
      <c r="BR149" s="18"/>
      <c r="BS149" s="18"/>
      <c r="BT149" s="2"/>
      <c r="BU149" s="2"/>
      <c r="BV149" s="2"/>
      <c r="BW149" s="2"/>
      <c r="BX149" s="31" t="s">
        <v>195</v>
      </c>
      <c r="BY149" s="13"/>
      <c r="BZ149" s="32">
        <v>89.000002</v>
      </c>
      <c r="CA149" s="13"/>
      <c r="CB149" s="32"/>
      <c r="CC149" s="13"/>
      <c r="CD149" s="32"/>
      <c r="CE149" s="13"/>
      <c r="CF149" s="31"/>
      <c r="CG149" s="13"/>
      <c r="CH149" s="32"/>
      <c r="CI149" s="13"/>
      <c r="CJ149" s="34"/>
      <c r="CK149" s="14"/>
      <c r="CL149" s="34"/>
      <c r="CM149" s="14"/>
    </row>
    <row r="150" spans="1:91" ht="14.25" hidden="1">
      <c r="A150" s="2" t="s">
        <v>33</v>
      </c>
      <c r="B150" s="2">
        <v>0</v>
      </c>
      <c r="C150" s="13">
        <v>179.16668566666667</v>
      </c>
      <c r="D150" s="31" t="s">
        <v>24</v>
      </c>
      <c r="E150" s="40">
        <v>0</v>
      </c>
      <c r="F150" s="13">
        <v>184.000054</v>
      </c>
      <c r="G150" s="40" t="s">
        <v>164</v>
      </c>
      <c r="H150" s="32">
        <v>0</v>
      </c>
      <c r="I150" s="13">
        <v>176.83341233333334</v>
      </c>
      <c r="J150" s="32" t="s">
        <v>33</v>
      </c>
      <c r="K150" s="32"/>
      <c r="L150" s="13">
        <v>171.16672266666666</v>
      </c>
      <c r="M150" s="32"/>
      <c r="N150" s="32"/>
      <c r="O150" s="13"/>
      <c r="P150" s="32"/>
      <c r="Q150" s="32"/>
      <c r="R150" s="13"/>
      <c r="S150" s="32"/>
      <c r="T150" s="32"/>
      <c r="U150" s="13"/>
      <c r="V150" s="34"/>
      <c r="W150" s="14"/>
      <c r="X150" s="36"/>
      <c r="Y150" s="20"/>
      <c r="Z150" s="37"/>
      <c r="AA150" s="22"/>
      <c r="AB150"/>
      <c r="AC150"/>
      <c r="AD150"/>
      <c r="AE150"/>
      <c r="AF150" s="28"/>
      <c r="AP150" s="34"/>
      <c r="AQ150" s="14"/>
      <c r="AR150" s="34"/>
      <c r="AS150" s="14"/>
      <c r="AT150" s="34"/>
      <c r="AU150" s="14"/>
      <c r="AW150" s="4"/>
      <c r="AY150"/>
      <c r="BA150"/>
      <c r="BB150" s="28"/>
      <c r="BK150" s="14"/>
      <c r="BL150" s="34"/>
      <c r="BM150" s="14"/>
      <c r="BN150" s="34"/>
      <c r="BO150" s="13"/>
      <c r="BP150" s="32"/>
      <c r="BQ150" s="18"/>
      <c r="BR150" s="18"/>
      <c r="BS150" s="18"/>
      <c r="BT150" s="2"/>
      <c r="BU150" s="2"/>
      <c r="BV150" s="2"/>
      <c r="BW150" s="2"/>
      <c r="BX150" s="31" t="s">
        <v>297</v>
      </c>
      <c r="BY150" s="13"/>
      <c r="BZ150" s="32">
        <v>89.000001</v>
      </c>
      <c r="CA150" s="13"/>
      <c r="CB150" s="32"/>
      <c r="CC150" s="13"/>
      <c r="CD150" s="32"/>
      <c r="CE150" s="13"/>
      <c r="CF150" s="31"/>
      <c r="CG150" s="13"/>
      <c r="CH150" s="32"/>
      <c r="CI150" s="13"/>
      <c r="CJ150" s="34"/>
      <c r="CK150" s="14"/>
      <c r="CL150" s="34"/>
      <c r="CM150" s="14"/>
    </row>
    <row r="151" spans="1:91" ht="14.25" hidden="1">
      <c r="A151" s="2" t="s">
        <v>34</v>
      </c>
      <c r="B151" s="2">
        <v>0</v>
      </c>
      <c r="C151" s="13">
        <v>179.000024</v>
      </c>
      <c r="D151" s="31" t="s">
        <v>28</v>
      </c>
      <c r="E151" s="40">
        <v>0</v>
      </c>
      <c r="F151" s="13">
        <v>183.16671766666667</v>
      </c>
      <c r="G151" s="40" t="s">
        <v>29</v>
      </c>
      <c r="H151" s="32">
        <v>0</v>
      </c>
      <c r="I151" s="13">
        <v>174.500063</v>
      </c>
      <c r="J151" s="32" t="s">
        <v>42</v>
      </c>
      <c r="K151" s="32"/>
      <c r="L151" s="13">
        <v>168.33339233333334</v>
      </c>
      <c r="M151" s="32"/>
      <c r="N151" s="32"/>
      <c r="O151" s="13"/>
      <c r="P151" s="32"/>
      <c r="Q151" s="32"/>
      <c r="R151" s="13"/>
      <c r="S151" s="32"/>
      <c r="T151" s="32"/>
      <c r="U151" s="13"/>
      <c r="V151" s="34"/>
      <c r="W151" s="14"/>
      <c r="X151" s="36"/>
      <c r="Y151" s="20"/>
      <c r="Z151" s="37"/>
      <c r="AA151" s="22"/>
      <c r="AB151"/>
      <c r="AC151"/>
      <c r="AD151"/>
      <c r="AE151"/>
      <c r="AF151" s="28"/>
      <c r="AP151" s="34"/>
      <c r="AQ151" s="14"/>
      <c r="AR151" s="34"/>
      <c r="AS151" s="14"/>
      <c r="AT151" s="34"/>
      <c r="AU151" s="14"/>
      <c r="AW151" s="4"/>
      <c r="AY151"/>
      <c r="BA151"/>
      <c r="BB151" s="28"/>
      <c r="BK151" s="14"/>
      <c r="BL151" s="34"/>
      <c r="BM151" s="14"/>
      <c r="BN151" s="34"/>
      <c r="BO151" s="14"/>
      <c r="BP151" s="34"/>
      <c r="BQ151" s="20"/>
      <c r="BR151" s="20"/>
      <c r="BS151" s="20"/>
      <c r="BT151"/>
      <c r="BU151"/>
      <c r="BV151"/>
      <c r="BW151"/>
      <c r="BX151" s="28" t="s">
        <v>299</v>
      </c>
      <c r="BZ151" s="34">
        <v>79.66666666666667</v>
      </c>
      <c r="CH151" s="34"/>
      <c r="CI151" s="14"/>
      <c r="CJ151" s="34"/>
      <c r="CK151" s="14"/>
      <c r="CL151" s="34"/>
      <c r="CM151" s="14"/>
    </row>
    <row r="152" spans="1:91" ht="14.25" hidden="1">
      <c r="A152" s="2" t="s">
        <v>35</v>
      </c>
      <c r="B152" s="2">
        <v>0</v>
      </c>
      <c r="C152" s="13">
        <v>178.33336533333335</v>
      </c>
      <c r="D152" s="31" t="s">
        <v>37</v>
      </c>
      <c r="E152" s="40">
        <v>0</v>
      </c>
      <c r="F152" s="13">
        <v>181.500052</v>
      </c>
      <c r="G152" s="40" t="s">
        <v>14</v>
      </c>
      <c r="H152" s="32">
        <v>0</v>
      </c>
      <c r="I152" s="13">
        <v>173.66673166666666</v>
      </c>
      <c r="J152" s="32" t="s">
        <v>27</v>
      </c>
      <c r="K152" s="32"/>
      <c r="L152" s="13">
        <v>167.33338333333333</v>
      </c>
      <c r="M152" s="32"/>
      <c r="N152" s="32"/>
      <c r="O152" s="13"/>
      <c r="P152" s="32"/>
      <c r="Q152" s="32"/>
      <c r="R152" s="13"/>
      <c r="S152" s="32"/>
      <c r="T152" s="32"/>
      <c r="U152" s="13"/>
      <c r="V152" s="34"/>
      <c r="W152" s="14"/>
      <c r="X152" s="36"/>
      <c r="Y152" s="20"/>
      <c r="Z152" s="37"/>
      <c r="AA152" s="22"/>
      <c r="AB152"/>
      <c r="AC152"/>
      <c r="AD152"/>
      <c r="AE152"/>
      <c r="AF152" s="28"/>
      <c r="AP152" s="34"/>
      <c r="AQ152" s="14"/>
      <c r="AR152" s="34"/>
      <c r="AS152" s="14"/>
      <c r="AT152" s="34"/>
      <c r="AU152" s="14"/>
      <c r="AW152" s="4"/>
      <c r="AY152"/>
      <c r="BA152"/>
      <c r="BB152" s="28"/>
      <c r="BK152" s="14"/>
      <c r="BL152" s="34"/>
      <c r="BM152" s="14"/>
      <c r="BN152" s="34"/>
      <c r="BO152" s="14"/>
      <c r="BP152" s="34"/>
      <c r="BQ152" s="20"/>
      <c r="BR152" s="20"/>
      <c r="BS152" s="20"/>
      <c r="BT152"/>
      <c r="BU152"/>
      <c r="BV152"/>
      <c r="BW152"/>
      <c r="BX152" s="28" t="s">
        <v>300</v>
      </c>
      <c r="BZ152" s="34">
        <v>68.66666666666667</v>
      </c>
      <c r="CH152" s="34"/>
      <c r="CI152" s="14"/>
      <c r="CJ152" s="34"/>
      <c r="CK152" s="14"/>
      <c r="CL152" s="34"/>
      <c r="CM152" s="14"/>
    </row>
    <row r="153" spans="1:91" ht="14.25" hidden="1">
      <c r="A153" s="2" t="s">
        <v>36</v>
      </c>
      <c r="B153" s="2">
        <v>0</v>
      </c>
      <c r="C153" s="13">
        <v>176.33337633333335</v>
      </c>
      <c r="D153" s="31" t="s">
        <v>164</v>
      </c>
      <c r="E153" s="40">
        <v>0</v>
      </c>
      <c r="F153" s="13">
        <v>180.000077</v>
      </c>
      <c r="G153" s="40" t="s">
        <v>42</v>
      </c>
      <c r="H153" s="32">
        <v>0</v>
      </c>
      <c r="I153" s="13">
        <v>170.83339033333334</v>
      </c>
      <c r="J153" s="32" t="s">
        <v>164</v>
      </c>
      <c r="K153" s="32"/>
      <c r="L153" s="13">
        <v>164.83339933333335</v>
      </c>
      <c r="M153" s="32"/>
      <c r="N153" s="32"/>
      <c r="O153" s="13"/>
      <c r="P153" s="32"/>
      <c r="Q153" s="32"/>
      <c r="R153" s="13"/>
      <c r="S153" s="32"/>
      <c r="T153" s="32"/>
      <c r="U153" s="13"/>
      <c r="V153" s="34"/>
      <c r="W153" s="14"/>
      <c r="X153" s="36"/>
      <c r="Y153" s="20"/>
      <c r="Z153" s="37"/>
      <c r="AA153" s="22"/>
      <c r="AB153"/>
      <c r="AC153"/>
      <c r="AD153"/>
      <c r="AE153"/>
      <c r="AF153" s="28"/>
      <c r="AP153" s="34"/>
      <c r="AQ153" s="14"/>
      <c r="AR153" s="34"/>
      <c r="AS153" s="14"/>
      <c r="AT153" s="34"/>
      <c r="AU153" s="14"/>
      <c r="AW153" s="4"/>
      <c r="AY153"/>
      <c r="BA153"/>
      <c r="BB153" s="28"/>
      <c r="BK153" s="14"/>
      <c r="BL153" s="34"/>
      <c r="BM153" s="14"/>
      <c r="BN153" s="34"/>
      <c r="BO153" s="14"/>
      <c r="BP153" s="34"/>
      <c r="BQ153" s="20"/>
      <c r="BR153" s="20"/>
      <c r="BS153" s="20"/>
      <c r="BT153"/>
      <c r="BU153"/>
      <c r="BV153"/>
      <c r="BW153"/>
      <c r="BX153" s="28"/>
      <c r="CH153" s="34"/>
      <c r="CI153" s="14"/>
      <c r="CJ153" s="34"/>
      <c r="CK153" s="14"/>
      <c r="CL153" s="34"/>
      <c r="CM153" s="14"/>
    </row>
    <row r="154" spans="1:91" ht="14.25" hidden="1">
      <c r="A154" s="2" t="s">
        <v>37</v>
      </c>
      <c r="B154" s="2">
        <v>0</v>
      </c>
      <c r="C154" s="13">
        <v>176.33336333333335</v>
      </c>
      <c r="D154" s="31" t="s">
        <v>43</v>
      </c>
      <c r="E154" s="40">
        <v>0</v>
      </c>
      <c r="F154" s="13">
        <v>179.83340533333333</v>
      </c>
      <c r="G154" s="40" t="s">
        <v>35</v>
      </c>
      <c r="H154" s="32">
        <v>0</v>
      </c>
      <c r="I154" s="13">
        <v>170.500055</v>
      </c>
      <c r="J154" s="32" t="s">
        <v>41</v>
      </c>
      <c r="K154" s="32"/>
      <c r="L154" s="13">
        <v>162.83337933333334</v>
      </c>
      <c r="M154" s="32"/>
      <c r="N154" s="32"/>
      <c r="O154" s="13"/>
      <c r="P154" s="32"/>
      <c r="Q154" s="32"/>
      <c r="R154" s="13"/>
      <c r="S154" s="32"/>
      <c r="T154" s="32"/>
      <c r="U154" s="13"/>
      <c r="V154" s="34"/>
      <c r="W154" s="14"/>
      <c r="X154" s="36"/>
      <c r="Y154" s="20"/>
      <c r="Z154" s="37"/>
      <c r="AA154" s="22"/>
      <c r="AB154"/>
      <c r="AC154"/>
      <c r="AD154"/>
      <c r="AE154"/>
      <c r="AF154" s="28"/>
      <c r="AP154" s="34"/>
      <c r="AQ154" s="14"/>
      <c r="AR154" s="34"/>
      <c r="AS154" s="14"/>
      <c r="AT154" s="34"/>
      <c r="AU154" s="14"/>
      <c r="AW154" s="4"/>
      <c r="AY154"/>
      <c r="BA154"/>
      <c r="BB154" s="28"/>
      <c r="BK154" s="14"/>
      <c r="BL154" s="34"/>
      <c r="BM154" s="14"/>
      <c r="BN154" s="34"/>
      <c r="BO154" s="14"/>
      <c r="BP154" s="34"/>
      <c r="BQ154" s="20"/>
      <c r="BR154" s="20"/>
      <c r="BS154" s="20"/>
      <c r="BT154"/>
      <c r="BU154"/>
      <c r="BV154"/>
      <c r="BW154"/>
      <c r="BX154" s="28"/>
      <c r="CH154" s="34"/>
      <c r="CI154" s="14"/>
      <c r="CJ154" s="34"/>
      <c r="CK154" s="14"/>
      <c r="CL154" s="34"/>
      <c r="CM154" s="14"/>
    </row>
    <row r="155" spans="1:91" ht="14.25" hidden="1">
      <c r="A155" s="2" t="s">
        <v>38</v>
      </c>
      <c r="B155" s="2">
        <v>0</v>
      </c>
      <c r="C155" s="13">
        <v>174.33335333333335</v>
      </c>
      <c r="D155" s="31" t="s">
        <v>14</v>
      </c>
      <c r="E155" s="40">
        <v>0</v>
      </c>
      <c r="F155" s="13">
        <v>178.66673966666664</v>
      </c>
      <c r="G155" s="40" t="s">
        <v>220</v>
      </c>
      <c r="H155" s="32">
        <v>0</v>
      </c>
      <c r="I155" s="13">
        <v>168.33340333333334</v>
      </c>
      <c r="J155" s="32" t="s">
        <v>36</v>
      </c>
      <c r="K155" s="32"/>
      <c r="L155" s="13">
        <v>158.33338133333334</v>
      </c>
      <c r="M155" s="32"/>
      <c r="N155" s="32"/>
      <c r="O155" s="13"/>
      <c r="P155" s="32"/>
      <c r="Q155" s="32"/>
      <c r="R155" s="13"/>
      <c r="S155" s="32"/>
      <c r="T155" s="32"/>
      <c r="U155" s="13"/>
      <c r="V155" s="34"/>
      <c r="W155" s="14"/>
      <c r="X155" s="36"/>
      <c r="Y155" s="20"/>
      <c r="Z155" s="37"/>
      <c r="AA155" s="22"/>
      <c r="AB155"/>
      <c r="AC155"/>
      <c r="AD155"/>
      <c r="AE155"/>
      <c r="AF155" s="28"/>
      <c r="AP155" s="34"/>
      <c r="AQ155" s="14"/>
      <c r="AR155" s="34"/>
      <c r="AS155" s="14"/>
      <c r="AT155" s="34"/>
      <c r="AU155" s="14"/>
      <c r="AW155" s="4"/>
      <c r="AY155"/>
      <c r="BA155"/>
      <c r="BB155" s="28"/>
      <c r="BK155" s="14"/>
      <c r="BL155" s="34"/>
      <c r="BM155" s="14"/>
      <c r="BN155" s="34"/>
      <c r="BO155" s="14"/>
      <c r="BP155" s="34"/>
      <c r="BQ155" s="20"/>
      <c r="BR155" s="20"/>
      <c r="BS155" s="20"/>
      <c r="BT155"/>
      <c r="BU155"/>
      <c r="BV155"/>
      <c r="BW155"/>
      <c r="BX155" s="28"/>
      <c r="CH155" s="34"/>
      <c r="CI155" s="14"/>
      <c r="CJ155" s="34"/>
      <c r="CK155" s="14"/>
      <c r="CL155" s="34"/>
      <c r="CM155" s="14"/>
    </row>
    <row r="156" spans="1:91" ht="14.25" hidden="1">
      <c r="A156" s="2" t="s">
        <v>39</v>
      </c>
      <c r="B156" s="2">
        <v>0</v>
      </c>
      <c r="C156" s="13">
        <v>171.66667666666666</v>
      </c>
      <c r="D156" s="31" t="s">
        <v>11</v>
      </c>
      <c r="E156" s="40">
        <v>0</v>
      </c>
      <c r="F156" s="13">
        <v>176.33340433333333</v>
      </c>
      <c r="G156" s="40" t="s">
        <v>145</v>
      </c>
      <c r="H156" s="32">
        <v>0</v>
      </c>
      <c r="I156" s="13">
        <v>167.66674166666667</v>
      </c>
      <c r="J156" s="32" t="s">
        <v>49</v>
      </c>
      <c r="K156" s="32"/>
      <c r="L156" s="13">
        <v>152.33339133333334</v>
      </c>
      <c r="M156" s="32"/>
      <c r="N156" s="32"/>
      <c r="O156" s="13"/>
      <c r="P156" s="32"/>
      <c r="Q156" s="32"/>
      <c r="R156" s="13"/>
      <c r="S156" s="32"/>
      <c r="T156" s="32"/>
      <c r="U156" s="13"/>
      <c r="V156" s="34"/>
      <c r="W156" s="14"/>
      <c r="X156" s="36"/>
      <c r="Y156" s="20"/>
      <c r="Z156" s="37"/>
      <c r="AA156" s="22"/>
      <c r="AB156"/>
      <c r="AC156"/>
      <c r="AD156"/>
      <c r="AE156"/>
      <c r="AF156" s="28"/>
      <c r="AP156" s="34"/>
      <c r="AQ156" s="14"/>
      <c r="AR156" s="34"/>
      <c r="AS156" s="14"/>
      <c r="AT156" s="34"/>
      <c r="AU156" s="14"/>
      <c r="AW156" s="4"/>
      <c r="AY156"/>
      <c r="BA156"/>
      <c r="BB156" s="28"/>
      <c r="BK156" s="14"/>
      <c r="BL156" s="34"/>
      <c r="BM156" s="14"/>
      <c r="BN156" s="34"/>
      <c r="BO156" s="14"/>
      <c r="BP156" s="34"/>
      <c r="BQ156" s="20"/>
      <c r="BR156" s="20"/>
      <c r="BS156" s="20"/>
      <c r="BT156"/>
      <c r="BU156"/>
      <c r="BV156"/>
      <c r="BW156"/>
      <c r="BX156" s="28"/>
      <c r="CH156" s="34"/>
      <c r="CI156" s="14"/>
      <c r="CJ156" s="34"/>
      <c r="CK156" s="14"/>
      <c r="CL156" s="34"/>
      <c r="CM156" s="14"/>
    </row>
    <row r="157" spans="1:91" ht="14.25" hidden="1">
      <c r="A157" s="2" t="s">
        <v>40</v>
      </c>
      <c r="B157" s="2">
        <v>0</v>
      </c>
      <c r="C157" s="13">
        <v>171.16668766666666</v>
      </c>
      <c r="D157" s="31" t="s">
        <v>26</v>
      </c>
      <c r="E157" s="40">
        <v>0</v>
      </c>
      <c r="F157" s="13">
        <v>171.000063</v>
      </c>
      <c r="G157" s="40" t="s">
        <v>31</v>
      </c>
      <c r="H157" s="32">
        <v>0</v>
      </c>
      <c r="I157" s="13">
        <v>167.16674466666666</v>
      </c>
      <c r="J157" s="32" t="s">
        <v>48</v>
      </c>
      <c r="K157" s="32"/>
      <c r="L157" s="13">
        <v>152.000073</v>
      </c>
      <c r="M157" s="32"/>
      <c r="N157" s="32"/>
      <c r="O157" s="13"/>
      <c r="P157" s="32"/>
      <c r="Q157" s="32"/>
      <c r="R157" s="13"/>
      <c r="S157" s="32"/>
      <c r="T157" s="32"/>
      <c r="U157" s="13"/>
      <c r="V157" s="34"/>
      <c r="W157" s="14"/>
      <c r="X157" s="36"/>
      <c r="Y157" s="20"/>
      <c r="Z157" s="37"/>
      <c r="AA157" s="22"/>
      <c r="AB157"/>
      <c r="AC157"/>
      <c r="AD157"/>
      <c r="AE157"/>
      <c r="AF157" s="28"/>
      <c r="AP157" s="34"/>
      <c r="AQ157" s="14"/>
      <c r="AR157" s="34"/>
      <c r="AS157" s="14"/>
      <c r="AT157" s="34"/>
      <c r="AU157" s="14"/>
      <c r="AW157" s="4"/>
      <c r="AY157"/>
      <c r="BA157"/>
      <c r="BB157" s="28"/>
      <c r="BK157" s="14"/>
      <c r="BL157" s="34"/>
      <c r="BM157" s="14"/>
      <c r="BN157" s="34"/>
      <c r="BO157" s="14"/>
      <c r="BP157" s="34"/>
      <c r="BQ157" s="20"/>
      <c r="BR157" s="20"/>
      <c r="BS157" s="20"/>
      <c r="BT157"/>
      <c r="BU157"/>
      <c r="BV157"/>
      <c r="BW157"/>
      <c r="BX157" s="28"/>
      <c r="CH157" s="34"/>
      <c r="CI157" s="14"/>
      <c r="CJ157" s="34"/>
      <c r="CK157" s="14"/>
      <c r="CL157" s="34"/>
      <c r="CM157" s="14"/>
    </row>
    <row r="158" spans="1:91" ht="14.25" hidden="1">
      <c r="A158" s="2" t="s">
        <v>41</v>
      </c>
      <c r="B158" s="2">
        <v>0</v>
      </c>
      <c r="C158" s="13">
        <v>171.000001</v>
      </c>
      <c r="D158" s="31" t="s">
        <v>36</v>
      </c>
      <c r="E158" s="40">
        <v>0</v>
      </c>
      <c r="F158" s="13">
        <v>166.000059</v>
      </c>
      <c r="G158" s="40" t="s">
        <v>50</v>
      </c>
      <c r="H158" s="32">
        <v>0</v>
      </c>
      <c r="I158" s="13">
        <v>166.83341033333335</v>
      </c>
      <c r="J158" s="32" t="s">
        <v>39</v>
      </c>
      <c r="K158" s="32"/>
      <c r="L158" s="13">
        <v>149.000069</v>
      </c>
      <c r="M158" s="32"/>
      <c r="N158" s="32"/>
      <c r="O158" s="13"/>
      <c r="P158" s="32"/>
      <c r="Q158" s="32"/>
      <c r="R158" s="13"/>
      <c r="S158" s="32"/>
      <c r="T158" s="32"/>
      <c r="U158" s="13"/>
      <c r="V158" s="34"/>
      <c r="W158" s="14"/>
      <c r="X158" s="36"/>
      <c r="Y158" s="20"/>
      <c r="Z158" s="37"/>
      <c r="AA158" s="22"/>
      <c r="AB158"/>
      <c r="AC158"/>
      <c r="AD158"/>
      <c r="AE158"/>
      <c r="AF158" s="28"/>
      <c r="AP158" s="34"/>
      <c r="AQ158" s="14"/>
      <c r="AR158" s="34"/>
      <c r="AS158" s="14"/>
      <c r="AT158" s="34"/>
      <c r="AU158" s="14"/>
      <c r="AW158" s="4"/>
      <c r="AY158"/>
      <c r="BA158"/>
      <c r="BB158" s="28"/>
      <c r="BK158" s="14"/>
      <c r="BL158" s="34"/>
      <c r="BM158" s="14"/>
      <c r="BN158" s="34"/>
      <c r="BO158" s="14"/>
      <c r="BP158" s="34"/>
      <c r="BQ158" s="20"/>
      <c r="BR158" s="20"/>
      <c r="BS158" s="20"/>
      <c r="BT158"/>
      <c r="BU158"/>
      <c r="BV158"/>
      <c r="BW158"/>
      <c r="BX158" s="28"/>
      <c r="CH158" s="34"/>
      <c r="CI158" s="14"/>
      <c r="CJ158" s="34"/>
      <c r="CK158" s="14"/>
      <c r="CL158" s="34"/>
      <c r="CM158" s="14"/>
    </row>
    <row r="159" spans="1:91" ht="14.25" hidden="1">
      <c r="A159" s="2" t="s">
        <v>42</v>
      </c>
      <c r="B159" s="2">
        <v>0</v>
      </c>
      <c r="C159" s="13">
        <v>169.000045</v>
      </c>
      <c r="D159" s="31" t="s">
        <v>46</v>
      </c>
      <c r="E159" s="40">
        <v>0</v>
      </c>
      <c r="F159" s="13">
        <v>165.000076</v>
      </c>
      <c r="G159" s="40" t="s">
        <v>221</v>
      </c>
      <c r="H159" s="32">
        <v>0</v>
      </c>
      <c r="I159" s="13">
        <v>166.16672766666665</v>
      </c>
      <c r="J159" s="32" t="s">
        <v>221</v>
      </c>
      <c r="K159" s="32"/>
      <c r="L159" s="13">
        <v>148.000078</v>
      </c>
      <c r="M159" s="32"/>
      <c r="N159" s="32"/>
      <c r="O159" s="13"/>
      <c r="P159" s="32"/>
      <c r="Q159" s="32"/>
      <c r="R159" s="13"/>
      <c r="S159" s="32"/>
      <c r="T159" s="32"/>
      <c r="U159" s="13"/>
      <c r="V159" s="34"/>
      <c r="W159" s="14"/>
      <c r="X159" s="36"/>
      <c r="Y159" s="20"/>
      <c r="Z159" s="37"/>
      <c r="AA159" s="22"/>
      <c r="AB159"/>
      <c r="AC159"/>
      <c r="AD159"/>
      <c r="AE159"/>
      <c r="AF159" s="28"/>
      <c r="AP159" s="34"/>
      <c r="AQ159" s="14"/>
      <c r="AR159" s="34"/>
      <c r="AS159" s="14"/>
      <c r="AT159" s="34"/>
      <c r="AU159" s="14"/>
      <c r="AW159" s="4"/>
      <c r="AY159"/>
      <c r="BA159"/>
      <c r="BB159" s="28"/>
      <c r="BK159" s="14"/>
      <c r="BL159" s="34"/>
      <c r="BM159" s="14"/>
      <c r="BN159" s="34"/>
      <c r="BO159" s="14"/>
      <c r="BP159" s="34"/>
      <c r="BQ159" s="20"/>
      <c r="BR159" s="20"/>
      <c r="BS159" s="20"/>
      <c r="BT159"/>
      <c r="BU159"/>
      <c r="BV159"/>
      <c r="BW159"/>
      <c r="BX159" s="28"/>
      <c r="CH159" s="34"/>
      <c r="CI159" s="14"/>
      <c r="CJ159" s="34"/>
      <c r="CK159" s="14"/>
      <c r="CL159" s="34"/>
      <c r="CM159" s="14"/>
    </row>
    <row r="160" spans="1:91" ht="14.25" hidden="1">
      <c r="A160" s="2" t="s">
        <v>43</v>
      </c>
      <c r="B160" s="2">
        <v>0</v>
      </c>
      <c r="C160" s="13">
        <v>168.33336733333334</v>
      </c>
      <c r="D160" s="31" t="s">
        <v>17</v>
      </c>
      <c r="E160" s="40">
        <v>0</v>
      </c>
      <c r="F160" s="13">
        <v>161.16672866666667</v>
      </c>
      <c r="G160" s="40" t="s">
        <v>39</v>
      </c>
      <c r="H160" s="32">
        <v>0</v>
      </c>
      <c r="I160" s="13">
        <v>161.33339333333333</v>
      </c>
      <c r="J160" s="32" t="s">
        <v>70</v>
      </c>
      <c r="K160" s="32"/>
      <c r="L160" s="13">
        <v>105.500072</v>
      </c>
      <c r="M160" s="32"/>
      <c r="N160" s="32"/>
      <c r="O160" s="13"/>
      <c r="P160" s="32"/>
      <c r="Q160" s="32"/>
      <c r="R160" s="13"/>
      <c r="S160" s="32"/>
      <c r="T160" s="32"/>
      <c r="U160" s="13"/>
      <c r="V160" s="34"/>
      <c r="W160" s="14"/>
      <c r="X160" s="36"/>
      <c r="Y160" s="20"/>
      <c r="Z160" s="37"/>
      <c r="AA160" s="22"/>
      <c r="AB160"/>
      <c r="AC160"/>
      <c r="AD160"/>
      <c r="AE160"/>
      <c r="AF160" s="28"/>
      <c r="AP160" s="34"/>
      <c r="AQ160" s="14"/>
      <c r="AR160" s="34"/>
      <c r="AS160" s="14"/>
      <c r="AT160" s="34"/>
      <c r="AU160" s="14"/>
      <c r="AW160" s="4"/>
      <c r="AY160"/>
      <c r="BA160"/>
      <c r="BB160" s="28"/>
      <c r="BK160" s="14"/>
      <c r="BL160" s="34"/>
      <c r="BM160" s="14"/>
      <c r="BN160" s="34"/>
      <c r="BO160" s="14"/>
      <c r="BP160" s="34"/>
      <c r="BQ160" s="20"/>
      <c r="BR160" s="20"/>
      <c r="BS160" s="20"/>
      <c r="BT160"/>
      <c r="BU160"/>
      <c r="BV160"/>
      <c r="BW160"/>
      <c r="BX160" s="28"/>
      <c r="CH160" s="34"/>
      <c r="CI160" s="14"/>
      <c r="CJ160" s="34"/>
      <c r="CK160" s="14"/>
      <c r="CL160" s="34"/>
      <c r="CM160" s="14"/>
    </row>
    <row r="161" spans="1:91" ht="14.25" hidden="1">
      <c r="A161" s="2" t="s">
        <v>44</v>
      </c>
      <c r="B161" s="2">
        <v>0</v>
      </c>
      <c r="C161" s="13">
        <v>167.500016</v>
      </c>
      <c r="D161" s="31" t="s">
        <v>29</v>
      </c>
      <c r="E161" s="40">
        <v>0</v>
      </c>
      <c r="F161" s="13">
        <v>150.66673366666666</v>
      </c>
      <c r="G161" s="40" t="s">
        <v>33</v>
      </c>
      <c r="H161" s="32">
        <v>0</v>
      </c>
      <c r="I161" s="13">
        <v>159.500041</v>
      </c>
      <c r="J161" s="32" t="s">
        <v>69</v>
      </c>
      <c r="K161" s="32"/>
      <c r="L161" s="13">
        <v>97.66674566666667</v>
      </c>
      <c r="M161" s="32"/>
      <c r="N161" s="32"/>
      <c r="O161" s="13"/>
      <c r="P161" s="32"/>
      <c r="Q161" s="32"/>
      <c r="R161" s="13"/>
      <c r="S161" s="32"/>
      <c r="T161" s="32"/>
      <c r="U161" s="13"/>
      <c r="V161" s="34"/>
      <c r="W161" s="14"/>
      <c r="X161" s="36"/>
      <c r="Y161" s="20"/>
      <c r="Z161" s="37"/>
      <c r="AA161" s="22"/>
      <c r="AB161"/>
      <c r="AC161"/>
      <c r="AD161"/>
      <c r="AE161"/>
      <c r="AF161" s="28"/>
      <c r="AP161" s="34"/>
      <c r="AQ161" s="14"/>
      <c r="AR161" s="34"/>
      <c r="AS161" s="14"/>
      <c r="AT161" s="34"/>
      <c r="AU161" s="14"/>
      <c r="AW161" s="4"/>
      <c r="AY161"/>
      <c r="BA161"/>
      <c r="BB161" s="28"/>
      <c r="BK161" s="14"/>
      <c r="BL161" s="34"/>
      <c r="BM161" s="14"/>
      <c r="BN161" s="34"/>
      <c r="BO161" s="14"/>
      <c r="BP161" s="34"/>
      <c r="BQ161" s="20"/>
      <c r="BR161" s="20"/>
      <c r="BS161" s="20"/>
      <c r="BT161"/>
      <c r="BU161"/>
      <c r="BV161"/>
      <c r="BW161"/>
      <c r="BX161" s="28"/>
      <c r="CH161" s="34"/>
      <c r="CI161" s="14"/>
      <c r="CJ161" s="34"/>
      <c r="CK161" s="14"/>
      <c r="CL161" s="34"/>
      <c r="CM161" s="14"/>
    </row>
    <row r="162" spans="1:91" ht="14.25" hidden="1">
      <c r="A162" s="2" t="s">
        <v>45</v>
      </c>
      <c r="B162" s="2">
        <v>0</v>
      </c>
      <c r="C162" s="13">
        <v>165.500012</v>
      </c>
      <c r="D162" s="31" t="s">
        <v>48</v>
      </c>
      <c r="E162" s="40">
        <v>0</v>
      </c>
      <c r="F162" s="13">
        <v>149.83338033333334</v>
      </c>
      <c r="G162" s="40" t="s">
        <v>37</v>
      </c>
      <c r="H162" s="32">
        <v>0</v>
      </c>
      <c r="I162" s="13">
        <v>158.500045</v>
      </c>
      <c r="J162" s="32" t="s">
        <v>71</v>
      </c>
      <c r="K162" s="32"/>
      <c r="L162" s="13">
        <v>96.000071</v>
      </c>
      <c r="M162" s="32"/>
      <c r="N162" s="32"/>
      <c r="O162" s="13"/>
      <c r="P162" s="32"/>
      <c r="Q162" s="32"/>
      <c r="R162" s="13"/>
      <c r="S162" s="32"/>
      <c r="T162" s="32"/>
      <c r="U162" s="13"/>
      <c r="V162" s="34"/>
      <c r="W162" s="14"/>
      <c r="X162" s="36"/>
      <c r="Y162" s="20"/>
      <c r="Z162" s="37"/>
      <c r="AA162" s="22"/>
      <c r="AB162"/>
      <c r="AC162"/>
      <c r="AD162"/>
      <c r="AE162"/>
      <c r="AF162" s="28"/>
      <c r="AP162" s="34"/>
      <c r="AQ162" s="14"/>
      <c r="AR162" s="34"/>
      <c r="AS162" s="14"/>
      <c r="AT162" s="34"/>
      <c r="AU162" s="14"/>
      <c r="AW162" s="4"/>
      <c r="AY162"/>
      <c r="BA162"/>
      <c r="BB162" s="28"/>
      <c r="BK162" s="14"/>
      <c r="BL162" s="34"/>
      <c r="BM162" s="14"/>
      <c r="BN162" s="34"/>
      <c r="BO162" s="14"/>
      <c r="BP162" s="34"/>
      <c r="BQ162" s="20"/>
      <c r="BR162" s="20"/>
      <c r="BS162" s="20"/>
      <c r="BT162"/>
      <c r="BU162"/>
      <c r="BV162"/>
      <c r="BW162"/>
      <c r="BX162" s="28"/>
      <c r="CH162" s="34"/>
      <c r="CI162" s="14"/>
      <c r="CJ162" s="34"/>
      <c r="CK162" s="14"/>
      <c r="CL162" s="34"/>
      <c r="CM162" s="14"/>
    </row>
    <row r="163" spans="1:91" ht="14.25" hidden="1">
      <c r="A163" s="2" t="s">
        <v>46</v>
      </c>
      <c r="B163" s="2">
        <v>0</v>
      </c>
      <c r="C163" s="13">
        <v>159.33336833333334</v>
      </c>
      <c r="D163" s="31" t="s">
        <v>41</v>
      </c>
      <c r="E163" s="40">
        <v>0</v>
      </c>
      <c r="F163" s="13">
        <v>145.83339333333333</v>
      </c>
      <c r="G163" s="40" t="s">
        <v>49</v>
      </c>
      <c r="H163" s="32">
        <v>0</v>
      </c>
      <c r="I163" s="13">
        <v>149.83339233333334</v>
      </c>
      <c r="J163" s="32" t="s">
        <v>22</v>
      </c>
      <c r="K163" s="32">
        <v>14</v>
      </c>
      <c r="L163" s="13">
        <v>227.16673466666666</v>
      </c>
      <c r="M163" s="32"/>
      <c r="N163" s="32"/>
      <c r="O163" s="13"/>
      <c r="P163" s="32"/>
      <c r="Q163" s="32"/>
      <c r="R163" s="13"/>
      <c r="S163" s="32"/>
      <c r="T163" s="32"/>
      <c r="U163" s="13"/>
      <c r="V163" s="34"/>
      <c r="W163" s="14"/>
      <c r="X163" s="36"/>
      <c r="Y163" s="20"/>
      <c r="Z163" s="37"/>
      <c r="AA163" s="22"/>
      <c r="AB163"/>
      <c r="AC163"/>
      <c r="AD163"/>
      <c r="AE163"/>
      <c r="AF163" s="28"/>
      <c r="AP163" s="34"/>
      <c r="AQ163" s="14"/>
      <c r="AR163" s="34"/>
      <c r="AS163" s="14"/>
      <c r="AT163" s="34"/>
      <c r="AU163" s="14"/>
      <c r="AW163" s="4"/>
      <c r="AY163"/>
      <c r="BA163"/>
      <c r="BB163" s="28"/>
      <c r="BK163" s="14"/>
      <c r="BL163" s="34"/>
      <c r="BM163" s="14"/>
      <c r="BN163" s="34"/>
      <c r="BO163" s="14"/>
      <c r="BP163" s="34"/>
      <c r="BQ163" s="20"/>
      <c r="BR163" s="20"/>
      <c r="BS163" s="20"/>
      <c r="BT163"/>
      <c r="BU163"/>
      <c r="BV163"/>
      <c r="BW163"/>
      <c r="BX163" s="28"/>
      <c r="CH163" s="34"/>
      <c r="CI163" s="14"/>
      <c r="CJ163" s="34"/>
      <c r="CK163" s="14"/>
      <c r="CL163" s="34"/>
      <c r="CM163" s="14"/>
    </row>
    <row r="164" spans="1:91" ht="14.25" hidden="1">
      <c r="A164" s="2" t="s">
        <v>47</v>
      </c>
      <c r="B164" s="2">
        <v>0</v>
      </c>
      <c r="C164" s="13">
        <v>157.500037</v>
      </c>
      <c r="D164" s="31" t="s">
        <v>47</v>
      </c>
      <c r="E164" s="40">
        <v>0</v>
      </c>
      <c r="F164" s="13">
        <v>145.16673066666667</v>
      </c>
      <c r="G164" s="40" t="s">
        <v>222</v>
      </c>
      <c r="H164" s="32">
        <v>0</v>
      </c>
      <c r="I164" s="13">
        <v>149.500066</v>
      </c>
      <c r="J164" s="32" t="s">
        <v>18</v>
      </c>
      <c r="K164" s="32">
        <v>12</v>
      </c>
      <c r="L164" s="13">
        <v>198.33338233333333</v>
      </c>
      <c r="M164" s="32"/>
      <c r="N164" s="32"/>
      <c r="O164" s="13"/>
      <c r="P164" s="32"/>
      <c r="Q164" s="32"/>
      <c r="R164" s="13"/>
      <c r="S164" s="32"/>
      <c r="T164" s="32"/>
      <c r="U164" s="13"/>
      <c r="V164" s="34"/>
      <c r="W164" s="14"/>
      <c r="X164" s="36"/>
      <c r="Y164" s="20"/>
      <c r="Z164" s="37"/>
      <c r="AA164" s="22"/>
      <c r="AB164"/>
      <c r="AC164"/>
      <c r="AD164"/>
      <c r="AE164"/>
      <c r="AF164" s="28"/>
      <c r="AP164" s="34"/>
      <c r="AQ164" s="14"/>
      <c r="AR164" s="34"/>
      <c r="AS164" s="14"/>
      <c r="AT164" s="34"/>
      <c r="AU164" s="14"/>
      <c r="AW164" s="4"/>
      <c r="AY164"/>
      <c r="BA164"/>
      <c r="BB164" s="28"/>
      <c r="BK164" s="14"/>
      <c r="BL164" s="34"/>
      <c r="BM164" s="14"/>
      <c r="BN164" s="34"/>
      <c r="BO164" s="14"/>
      <c r="BP164" s="34"/>
      <c r="BQ164" s="20"/>
      <c r="BR164" s="20"/>
      <c r="BS164" s="20"/>
      <c r="BT164"/>
      <c r="BU164"/>
      <c r="BV164"/>
      <c r="BW164"/>
      <c r="BX164" s="28"/>
      <c r="CH164" s="34"/>
      <c r="CI164" s="14"/>
      <c r="CJ164" s="34"/>
      <c r="CK164" s="14"/>
      <c r="CL164" s="34"/>
      <c r="CM164" s="14"/>
    </row>
    <row r="165" spans="1:91" ht="14.25" hidden="1">
      <c r="A165" s="2" t="s">
        <v>48</v>
      </c>
      <c r="B165" s="2">
        <v>0</v>
      </c>
      <c r="C165" s="13">
        <v>153.000003</v>
      </c>
      <c r="D165" s="31" t="s">
        <v>51</v>
      </c>
      <c r="E165" s="40">
        <v>0</v>
      </c>
      <c r="F165" s="13">
        <v>133.16673466666666</v>
      </c>
      <c r="G165" s="40" t="s">
        <v>223</v>
      </c>
      <c r="H165" s="32">
        <v>0</v>
      </c>
      <c r="I165" s="13">
        <v>146.83336833333334</v>
      </c>
      <c r="J165" s="32" t="s">
        <v>270</v>
      </c>
      <c r="K165" s="32">
        <v>20</v>
      </c>
      <c r="L165" s="13">
        <v>209.83339433333333</v>
      </c>
      <c r="M165" s="32"/>
      <c r="N165" s="32"/>
      <c r="O165" s="13"/>
      <c r="P165" s="32"/>
      <c r="Q165" s="32"/>
      <c r="R165" s="13"/>
      <c r="S165" s="32"/>
      <c r="T165" s="32"/>
      <c r="U165" s="13"/>
      <c r="V165" s="34"/>
      <c r="W165" s="14"/>
      <c r="X165" s="36"/>
      <c r="Y165" s="20"/>
      <c r="Z165" s="37"/>
      <c r="AA165" s="22"/>
      <c r="AB165"/>
      <c r="AC165"/>
      <c r="AD165"/>
      <c r="AE165"/>
      <c r="AF165" s="28"/>
      <c r="AP165" s="34"/>
      <c r="AQ165" s="14"/>
      <c r="AR165" s="34"/>
      <c r="AS165" s="14"/>
      <c r="AT165" s="34"/>
      <c r="AU165" s="14"/>
      <c r="AW165" s="4"/>
      <c r="AY165"/>
      <c r="BA165"/>
      <c r="BB165" s="28"/>
      <c r="BK165" s="14"/>
      <c r="BL165" s="34"/>
      <c r="BM165" s="14"/>
      <c r="BN165" s="34"/>
      <c r="BO165" s="14"/>
      <c r="BP165" s="34"/>
      <c r="BQ165" s="20"/>
      <c r="BR165" s="20"/>
      <c r="BS165" s="20"/>
      <c r="BT165"/>
      <c r="BU165"/>
      <c r="BV165"/>
      <c r="BW165"/>
      <c r="BX165" s="28"/>
      <c r="CH165" s="34"/>
      <c r="CI165" s="14"/>
      <c r="CJ165" s="34"/>
      <c r="CK165" s="14"/>
      <c r="CL165" s="34"/>
      <c r="CM165" s="14"/>
    </row>
    <row r="166" spans="1:91" ht="14.25" hidden="1">
      <c r="A166" s="2" t="s">
        <v>49</v>
      </c>
      <c r="B166" s="2">
        <v>0</v>
      </c>
      <c r="C166" s="13">
        <v>149.66670266666665</v>
      </c>
      <c r="D166" s="31" t="s">
        <v>56</v>
      </c>
      <c r="E166" s="40">
        <v>0</v>
      </c>
      <c r="F166" s="13">
        <v>119.00008</v>
      </c>
      <c r="G166" s="40" t="s">
        <v>47</v>
      </c>
      <c r="H166" s="32">
        <v>0</v>
      </c>
      <c r="I166" s="13">
        <v>145.66671466666665</v>
      </c>
      <c r="J166" s="32" t="s">
        <v>30</v>
      </c>
      <c r="K166" s="32">
        <v>17</v>
      </c>
      <c r="L166" s="13">
        <v>199.66671166666666</v>
      </c>
      <c r="M166" s="32"/>
      <c r="N166" s="32"/>
      <c r="O166" s="13"/>
      <c r="P166" s="32"/>
      <c r="Q166" s="32"/>
      <c r="R166" s="13"/>
      <c r="S166" s="32"/>
      <c r="T166" s="32"/>
      <c r="U166" s="13"/>
      <c r="V166" s="34"/>
      <c r="W166" s="14"/>
      <c r="X166" s="36"/>
      <c r="Y166" s="20"/>
      <c r="Z166" s="37"/>
      <c r="AA166" s="22"/>
      <c r="AB166"/>
      <c r="AC166"/>
      <c r="AD166"/>
      <c r="AE166"/>
      <c r="AF166" s="28"/>
      <c r="AP166" s="34"/>
      <c r="AQ166" s="14"/>
      <c r="AR166" s="34"/>
      <c r="AS166" s="14"/>
      <c r="AT166" s="34"/>
      <c r="AU166" s="14"/>
      <c r="AW166" s="4"/>
      <c r="AY166"/>
      <c r="BA166"/>
      <c r="BB166" s="28"/>
      <c r="BK166" s="14"/>
      <c r="BL166" s="34"/>
      <c r="BM166" s="14"/>
      <c r="BN166" s="34"/>
      <c r="BO166" s="14"/>
      <c r="BP166" s="34"/>
      <c r="BQ166" s="20"/>
      <c r="BR166" s="20"/>
      <c r="BS166" s="20"/>
      <c r="BT166"/>
      <c r="BU166"/>
      <c r="BV166"/>
      <c r="BW166"/>
      <c r="BX166" s="28"/>
      <c r="CH166" s="34"/>
      <c r="CI166" s="14"/>
      <c r="CJ166" s="34"/>
      <c r="CK166" s="14"/>
      <c r="CL166" s="34"/>
      <c r="CM166" s="14"/>
    </row>
    <row r="167" spans="1:91" ht="14.25" hidden="1">
      <c r="A167" s="2" t="s">
        <v>50</v>
      </c>
      <c r="B167" s="2">
        <v>0</v>
      </c>
      <c r="C167" s="13">
        <v>147.000025</v>
      </c>
      <c r="D167" s="31" t="s">
        <v>166</v>
      </c>
      <c r="E167" s="40">
        <v>0</v>
      </c>
      <c r="F167" s="13">
        <v>113.83340333333332</v>
      </c>
      <c r="G167" s="40" t="s">
        <v>48</v>
      </c>
      <c r="H167" s="32">
        <v>0</v>
      </c>
      <c r="I167" s="13">
        <v>144.66671066666666</v>
      </c>
      <c r="J167" s="32" t="s">
        <v>50</v>
      </c>
      <c r="K167" s="32">
        <v>0</v>
      </c>
      <c r="L167" s="13">
        <v>153</v>
      </c>
      <c r="M167" s="32"/>
      <c r="N167" s="32"/>
      <c r="O167" s="13"/>
      <c r="P167" s="32"/>
      <c r="Q167" s="32"/>
      <c r="R167" s="13"/>
      <c r="S167" s="32"/>
      <c r="T167" s="32"/>
      <c r="U167" s="13"/>
      <c r="V167" s="34"/>
      <c r="W167" s="14"/>
      <c r="X167" s="36"/>
      <c r="Y167" s="20"/>
      <c r="Z167" s="37"/>
      <c r="AA167" s="22"/>
      <c r="AB167"/>
      <c r="AC167"/>
      <c r="AD167"/>
      <c r="AE167"/>
      <c r="AF167" s="28"/>
      <c r="AP167" s="34"/>
      <c r="AQ167" s="14"/>
      <c r="AR167" s="34"/>
      <c r="AS167" s="14"/>
      <c r="AT167" s="34"/>
      <c r="AU167" s="14"/>
      <c r="AW167" s="4"/>
      <c r="AY167"/>
      <c r="BA167"/>
      <c r="BB167" s="28"/>
      <c r="BK167" s="14"/>
      <c r="BL167" s="34"/>
      <c r="BM167" s="14"/>
      <c r="BN167" s="34"/>
      <c r="BO167" s="14"/>
      <c r="BP167" s="34"/>
      <c r="BQ167" s="20"/>
      <c r="BR167" s="20"/>
      <c r="BS167" s="20"/>
      <c r="BT167"/>
      <c r="BU167"/>
      <c r="BV167"/>
      <c r="BW167"/>
      <c r="BX167" s="28"/>
      <c r="CH167" s="34"/>
      <c r="CI167" s="14"/>
      <c r="CJ167" s="34"/>
      <c r="CK167" s="14"/>
      <c r="CL167" s="34"/>
      <c r="CM167" s="14"/>
    </row>
    <row r="168" spans="1:91" ht="14.25" hidden="1">
      <c r="A168" s="2" t="s">
        <v>51</v>
      </c>
      <c r="B168" s="2">
        <v>0</v>
      </c>
      <c r="C168" s="13">
        <v>146.83336233333335</v>
      </c>
      <c r="D168" s="31" t="s">
        <v>45</v>
      </c>
      <c r="E168" s="40">
        <v>0</v>
      </c>
      <c r="F168" s="13">
        <v>108.000055</v>
      </c>
      <c r="G168" s="40" t="s">
        <v>56</v>
      </c>
      <c r="H168" s="32">
        <v>0</v>
      </c>
      <c r="I168" s="13">
        <v>128.16674266666666</v>
      </c>
      <c r="J168" s="32" t="s">
        <v>34</v>
      </c>
      <c r="K168" s="32">
        <v>16</v>
      </c>
      <c r="L168" s="13">
        <v>180.7</v>
      </c>
      <c r="M168" s="32"/>
      <c r="N168" s="32"/>
      <c r="O168" s="13"/>
      <c r="P168" s="32"/>
      <c r="Q168" s="32"/>
      <c r="R168" s="13"/>
      <c r="S168" s="32"/>
      <c r="T168" s="32"/>
      <c r="U168" s="13"/>
      <c r="V168" s="34"/>
      <c r="W168" s="14"/>
      <c r="X168" s="36"/>
      <c r="Y168" s="20"/>
      <c r="Z168" s="37"/>
      <c r="AA168" s="22"/>
      <c r="AB168"/>
      <c r="AC168"/>
      <c r="AD168"/>
      <c r="AE168"/>
      <c r="AF168" s="28"/>
      <c r="AP168" s="34"/>
      <c r="AQ168" s="14"/>
      <c r="AR168" s="34"/>
      <c r="AS168" s="14"/>
      <c r="AT168" s="34"/>
      <c r="AU168" s="14"/>
      <c r="AW168" s="4"/>
      <c r="AY168"/>
      <c r="BA168"/>
      <c r="BB168" s="28"/>
      <c r="BK168" s="14"/>
      <c r="BL168" s="34"/>
      <c r="BM168" s="14"/>
      <c r="BN168" s="34"/>
      <c r="BO168" s="14"/>
      <c r="BP168" s="34"/>
      <c r="BQ168" s="20"/>
      <c r="BR168" s="20"/>
      <c r="BS168" s="20"/>
      <c r="BT168"/>
      <c r="BU168"/>
      <c r="BV168"/>
      <c r="BW168"/>
      <c r="BX168" s="28"/>
      <c r="CH168" s="34"/>
      <c r="CI168" s="14"/>
      <c r="CJ168" s="34"/>
      <c r="CK168" s="14"/>
      <c r="CL168" s="34"/>
      <c r="CM168" s="14"/>
    </row>
    <row r="169" spans="1:91" ht="14.25" hidden="1">
      <c r="A169" s="2" t="s">
        <v>52</v>
      </c>
      <c r="B169" s="2">
        <v>0</v>
      </c>
      <c r="C169" s="13">
        <v>144.66667466666667</v>
      </c>
      <c r="D169" s="31" t="s">
        <v>167</v>
      </c>
      <c r="E169" s="40">
        <v>0</v>
      </c>
      <c r="F169" s="13">
        <v>49.16670966666666</v>
      </c>
      <c r="G169" s="40" t="s">
        <v>70</v>
      </c>
      <c r="H169" s="32">
        <v>0</v>
      </c>
      <c r="I169" s="13">
        <v>105.66673566666667</v>
      </c>
      <c r="J169" s="32"/>
      <c r="K169" s="32"/>
      <c r="L169" s="13"/>
      <c r="M169" s="32"/>
      <c r="N169" s="32"/>
      <c r="O169" s="13"/>
      <c r="P169" s="32"/>
      <c r="Q169" s="32"/>
      <c r="R169" s="13"/>
      <c r="S169" s="32"/>
      <c r="T169" s="32"/>
      <c r="U169" s="13"/>
      <c r="V169" s="34"/>
      <c r="W169" s="14"/>
      <c r="X169" s="36"/>
      <c r="Y169" s="20"/>
      <c r="Z169" s="37"/>
      <c r="AA169" s="22"/>
      <c r="AB169"/>
      <c r="AC169"/>
      <c r="AD169"/>
      <c r="AE169"/>
      <c r="AF169" s="28"/>
      <c r="AP169" s="34"/>
      <c r="AQ169" s="14"/>
      <c r="AR169" s="34"/>
      <c r="AS169" s="14"/>
      <c r="AT169" s="34"/>
      <c r="AU169" s="14"/>
      <c r="AW169" s="4"/>
      <c r="AY169"/>
      <c r="BA169"/>
      <c r="BB169" s="28"/>
      <c r="BK169" s="14"/>
      <c r="BL169" s="34"/>
      <c r="BM169" s="14"/>
      <c r="BN169" s="34"/>
      <c r="BO169" s="14"/>
      <c r="BP169" s="34"/>
      <c r="BQ169" s="20"/>
      <c r="BR169" s="20"/>
      <c r="BS169" s="20"/>
      <c r="BT169"/>
      <c r="BU169"/>
      <c r="BV169"/>
      <c r="BW169"/>
      <c r="BX169" s="28"/>
      <c r="CH169" s="34"/>
      <c r="CI169" s="14"/>
      <c r="CJ169" s="34"/>
      <c r="CK169" s="14"/>
      <c r="CL169" s="34"/>
      <c r="CM169" s="14"/>
    </row>
    <row r="170" spans="1:91" ht="14.25" hidden="1">
      <c r="A170" s="2" t="s">
        <v>53</v>
      </c>
      <c r="B170" s="2">
        <v>0</v>
      </c>
      <c r="C170" s="13">
        <v>140.66671266666665</v>
      </c>
      <c r="D170" s="31" t="s">
        <v>12</v>
      </c>
      <c r="E170" s="40">
        <v>17</v>
      </c>
      <c r="F170" s="13">
        <v>189.3</v>
      </c>
      <c r="G170" s="40" t="s">
        <v>224</v>
      </c>
      <c r="H170" s="32">
        <v>0</v>
      </c>
      <c r="I170" s="13">
        <v>1</v>
      </c>
      <c r="J170" s="32"/>
      <c r="K170" s="32"/>
      <c r="L170" s="13"/>
      <c r="M170" s="32"/>
      <c r="N170" s="32"/>
      <c r="O170" s="13"/>
      <c r="P170" s="32"/>
      <c r="Q170" s="32"/>
      <c r="R170" s="13"/>
      <c r="S170" s="32"/>
      <c r="T170" s="32"/>
      <c r="U170" s="13"/>
      <c r="V170" s="34"/>
      <c r="W170" s="14"/>
      <c r="X170" s="36"/>
      <c r="Y170" s="20"/>
      <c r="Z170" s="37"/>
      <c r="AA170" s="22"/>
      <c r="AB170"/>
      <c r="AC170"/>
      <c r="AD170"/>
      <c r="AE170"/>
      <c r="AF170" s="28"/>
      <c r="AP170" s="34"/>
      <c r="AQ170" s="14"/>
      <c r="AR170" s="34"/>
      <c r="AS170" s="14"/>
      <c r="AT170" s="34"/>
      <c r="AU170" s="14"/>
      <c r="AW170" s="4"/>
      <c r="AY170"/>
      <c r="BA170"/>
      <c r="BB170" s="28"/>
      <c r="BK170" s="14"/>
      <c r="BL170" s="34"/>
      <c r="BM170" s="14"/>
      <c r="BN170" s="34"/>
      <c r="BO170" s="14"/>
      <c r="BP170" s="34"/>
      <c r="BQ170" s="20"/>
      <c r="BR170" s="20"/>
      <c r="BS170" s="20"/>
      <c r="BT170"/>
      <c r="BU170"/>
      <c r="BV170"/>
      <c r="BW170"/>
      <c r="BX170" s="28"/>
      <c r="CH170" s="34"/>
      <c r="CI170" s="14"/>
      <c r="CJ170" s="34"/>
      <c r="CK170" s="14"/>
      <c r="CL170" s="34"/>
      <c r="CM170" s="14"/>
    </row>
    <row r="171" spans="1:91" ht="14.25" hidden="1">
      <c r="A171" s="2" t="s">
        <v>54</v>
      </c>
      <c r="B171" s="2">
        <v>0</v>
      </c>
      <c r="C171" s="13">
        <v>139.83334633333334</v>
      </c>
      <c r="D171" s="31" t="s">
        <v>159</v>
      </c>
      <c r="E171" s="40">
        <v>4</v>
      </c>
      <c r="F171" s="13">
        <v>187.16674366666666</v>
      </c>
      <c r="G171" s="40" t="s">
        <v>225</v>
      </c>
      <c r="H171" s="32">
        <v>0</v>
      </c>
      <c r="I171" s="13">
        <v>78.66673466666667</v>
      </c>
      <c r="J171" s="32"/>
      <c r="K171" s="32"/>
      <c r="L171" s="13"/>
      <c r="M171" s="32"/>
      <c r="N171" s="32"/>
      <c r="O171" s="13"/>
      <c r="P171" s="32"/>
      <c r="Q171" s="32"/>
      <c r="R171" s="13"/>
      <c r="S171" s="32"/>
      <c r="T171" s="32"/>
      <c r="U171" s="13"/>
      <c r="V171" s="34"/>
      <c r="W171" s="14"/>
      <c r="X171" s="36"/>
      <c r="Y171" s="20"/>
      <c r="Z171" s="37"/>
      <c r="AA171" s="22"/>
      <c r="AB171"/>
      <c r="AC171"/>
      <c r="AD171"/>
      <c r="AE171"/>
      <c r="AF171" s="28"/>
      <c r="AP171" s="34"/>
      <c r="AQ171" s="14"/>
      <c r="AR171" s="34"/>
      <c r="AS171" s="14"/>
      <c r="AT171" s="34"/>
      <c r="AU171" s="14"/>
      <c r="AW171" s="4"/>
      <c r="AY171"/>
      <c r="BA171"/>
      <c r="BB171" s="28"/>
      <c r="BK171" s="14"/>
      <c r="BL171" s="34"/>
      <c r="BM171" s="14"/>
      <c r="BN171" s="34"/>
      <c r="BO171" s="14"/>
      <c r="BP171" s="34"/>
      <c r="BQ171" s="20"/>
      <c r="BR171" s="20"/>
      <c r="BS171" s="20"/>
      <c r="BT171"/>
      <c r="BU171"/>
      <c r="BV171"/>
      <c r="BW171"/>
      <c r="BX171" s="28"/>
      <c r="CH171" s="34"/>
      <c r="CI171" s="14"/>
      <c r="CJ171" s="34"/>
      <c r="CK171" s="14"/>
      <c r="CL171" s="34"/>
      <c r="CM171" s="14"/>
    </row>
    <row r="172" spans="1:91" ht="14.25" hidden="1">
      <c r="A172" s="2" t="s">
        <v>55</v>
      </c>
      <c r="B172" s="2">
        <v>0</v>
      </c>
      <c r="C172" s="13">
        <v>139.500007</v>
      </c>
      <c r="D172" s="31" t="s">
        <v>161</v>
      </c>
      <c r="E172" s="40">
        <v>2</v>
      </c>
      <c r="F172" s="13">
        <v>177.000075</v>
      </c>
      <c r="G172" s="40" t="s">
        <v>161</v>
      </c>
      <c r="H172" s="32">
        <v>5</v>
      </c>
      <c r="I172" s="13">
        <v>177.2</v>
      </c>
      <c r="J172" s="32"/>
      <c r="K172" s="32"/>
      <c r="L172" s="13"/>
      <c r="M172" s="32"/>
      <c r="N172" s="32"/>
      <c r="O172" s="13"/>
      <c r="P172" s="32"/>
      <c r="Q172" s="32"/>
      <c r="R172" s="13"/>
      <c r="S172" s="32"/>
      <c r="T172" s="32"/>
      <c r="U172" s="13"/>
      <c r="V172" s="34"/>
      <c r="W172" s="14"/>
      <c r="X172" s="36"/>
      <c r="Y172" s="20"/>
      <c r="Z172" s="37"/>
      <c r="AA172" s="22"/>
      <c r="AB172"/>
      <c r="AC172"/>
      <c r="AD172"/>
      <c r="AE172"/>
      <c r="AF172" s="28"/>
      <c r="AP172" s="34"/>
      <c r="AQ172" s="14"/>
      <c r="AR172" s="34"/>
      <c r="AS172" s="14"/>
      <c r="AT172" s="34"/>
      <c r="AU172" s="14"/>
      <c r="AW172" s="4"/>
      <c r="AY172"/>
      <c r="BA172"/>
      <c r="BB172" s="28"/>
      <c r="BK172" s="14"/>
      <c r="BL172" s="34"/>
      <c r="BM172" s="14"/>
      <c r="BN172" s="34"/>
      <c r="BO172" s="14"/>
      <c r="BP172" s="34"/>
      <c r="BQ172" s="20"/>
      <c r="BR172" s="20"/>
      <c r="BS172" s="20"/>
      <c r="BT172"/>
      <c r="BU172"/>
      <c r="BV172"/>
      <c r="BW172"/>
      <c r="BX172" s="28"/>
      <c r="CH172" s="34"/>
      <c r="CI172" s="14"/>
      <c r="CJ172" s="34"/>
      <c r="CK172" s="14"/>
      <c r="CL172" s="34"/>
      <c r="CM172" s="14"/>
    </row>
    <row r="173" spans="1:91" ht="14.25" hidden="1">
      <c r="A173" s="2" t="s">
        <v>56</v>
      </c>
      <c r="B173" s="2">
        <v>0</v>
      </c>
      <c r="C173" s="13">
        <v>137.000005</v>
      </c>
      <c r="D173" s="31"/>
      <c r="E173" s="40"/>
      <c r="F173" s="13"/>
      <c r="G173" s="40"/>
      <c r="H173" s="32"/>
      <c r="I173" s="13"/>
      <c r="J173" s="32"/>
      <c r="K173" s="32"/>
      <c r="L173" s="13"/>
      <c r="M173" s="32"/>
      <c r="N173" s="32"/>
      <c r="O173" s="13"/>
      <c r="P173" s="32"/>
      <c r="Q173" s="32"/>
      <c r="R173" s="13"/>
      <c r="S173" s="32"/>
      <c r="T173" s="32"/>
      <c r="U173" s="13"/>
      <c r="V173" s="34"/>
      <c r="W173" s="14"/>
      <c r="X173" s="36"/>
      <c r="Y173" s="20"/>
      <c r="Z173" s="37"/>
      <c r="AA173" s="22"/>
      <c r="AB173"/>
      <c r="AC173"/>
      <c r="AD173"/>
      <c r="AE173"/>
      <c r="AF173" s="28"/>
      <c r="AP173" s="34"/>
      <c r="AQ173" s="14"/>
      <c r="AR173" s="34"/>
      <c r="AS173" s="14"/>
      <c r="AT173" s="34"/>
      <c r="AU173" s="14"/>
      <c r="AW173" s="4"/>
      <c r="AY173"/>
      <c r="BA173"/>
      <c r="BB173" s="28"/>
      <c r="BK173" s="14"/>
      <c r="BL173" s="34"/>
      <c r="BM173" s="14"/>
      <c r="BN173" s="34"/>
      <c r="BO173" s="14"/>
      <c r="BP173" s="34"/>
      <c r="BQ173" s="20"/>
      <c r="BR173" s="20"/>
      <c r="BS173" s="20"/>
      <c r="BT173"/>
      <c r="BU173"/>
      <c r="BV173"/>
      <c r="BW173"/>
      <c r="BX173" s="28"/>
      <c r="CH173" s="34"/>
      <c r="CI173" s="14"/>
      <c r="CJ173" s="34"/>
      <c r="CK173" s="14"/>
      <c r="CL173" s="34"/>
      <c r="CM173" s="14"/>
    </row>
    <row r="174" spans="1:91" ht="14.25" hidden="1">
      <c r="A174" s="2" t="s">
        <v>69</v>
      </c>
      <c r="B174" s="2">
        <v>0</v>
      </c>
      <c r="C174" s="13">
        <v>108.500005</v>
      </c>
      <c r="D174" s="31"/>
      <c r="E174" s="40"/>
      <c r="F174" s="13"/>
      <c r="G174" s="40"/>
      <c r="H174" s="32"/>
      <c r="I174" s="13"/>
      <c r="J174" s="32"/>
      <c r="K174" s="32"/>
      <c r="L174" s="13"/>
      <c r="M174" s="32"/>
      <c r="N174" s="32"/>
      <c r="O174" s="13"/>
      <c r="P174" s="32"/>
      <c r="Q174" s="32"/>
      <c r="R174" s="13"/>
      <c r="S174" s="32"/>
      <c r="T174" s="32"/>
      <c r="U174" s="13"/>
      <c r="V174" s="34"/>
      <c r="W174" s="14"/>
      <c r="X174" s="36"/>
      <c r="Y174" s="20"/>
      <c r="Z174" s="37"/>
      <c r="AA174" s="22"/>
      <c r="AB174"/>
      <c r="AC174"/>
      <c r="AD174"/>
      <c r="AE174"/>
      <c r="AF174" s="28"/>
      <c r="AP174" s="34"/>
      <c r="AQ174" s="14"/>
      <c r="AR174" s="34"/>
      <c r="AS174" s="14"/>
      <c r="AT174" s="34"/>
      <c r="AU174" s="14"/>
      <c r="AW174" s="4"/>
      <c r="AY174"/>
      <c r="BA174"/>
      <c r="BB174" s="28"/>
      <c r="BK174" s="14"/>
      <c r="BL174" s="34"/>
      <c r="BM174" s="14"/>
      <c r="BN174" s="34"/>
      <c r="BO174" s="14"/>
      <c r="BP174" s="34"/>
      <c r="BQ174" s="20"/>
      <c r="BR174" s="20"/>
      <c r="BS174" s="20"/>
      <c r="BT174"/>
      <c r="BU174"/>
      <c r="BV174"/>
      <c r="BW174"/>
      <c r="BX174" s="28"/>
      <c r="CH174" s="34"/>
      <c r="CI174" s="14"/>
      <c r="CJ174" s="34"/>
      <c r="CK174" s="14"/>
      <c r="CL174" s="34"/>
      <c r="CM174" s="14"/>
    </row>
    <row r="175" spans="1:91" ht="14.25" hidden="1">
      <c r="A175" s="2" t="s">
        <v>70</v>
      </c>
      <c r="B175" s="2">
        <v>0</v>
      </c>
      <c r="C175" s="13">
        <v>93.16667366666667</v>
      </c>
      <c r="D175" s="31"/>
      <c r="E175" s="40"/>
      <c r="F175" s="13"/>
      <c r="G175" s="40"/>
      <c r="H175" s="32"/>
      <c r="I175" s="13"/>
      <c r="J175" s="32"/>
      <c r="K175" s="32"/>
      <c r="L175" s="13"/>
      <c r="M175" s="32"/>
      <c r="N175" s="32"/>
      <c r="O175" s="13"/>
      <c r="P175" s="32"/>
      <c r="Q175" s="32"/>
      <c r="R175" s="13"/>
      <c r="S175" s="32"/>
      <c r="T175" s="32"/>
      <c r="U175" s="13"/>
      <c r="V175" s="34"/>
      <c r="W175" s="14"/>
      <c r="X175" s="36"/>
      <c r="Y175" s="20"/>
      <c r="Z175" s="37"/>
      <c r="AA175" s="22"/>
      <c r="AB175"/>
      <c r="AC175"/>
      <c r="AD175"/>
      <c r="AE175"/>
      <c r="AF175" s="28"/>
      <c r="AP175" s="34"/>
      <c r="AQ175" s="14"/>
      <c r="AR175" s="34"/>
      <c r="AS175" s="14"/>
      <c r="AT175" s="34"/>
      <c r="AU175" s="14"/>
      <c r="AW175" s="4"/>
      <c r="AY175"/>
      <c r="BA175"/>
      <c r="BB175" s="28"/>
      <c r="BK175" s="14"/>
      <c r="BL175" s="34"/>
      <c r="BM175" s="14"/>
      <c r="BN175" s="34"/>
      <c r="BO175" s="14"/>
      <c r="BP175" s="34"/>
      <c r="BQ175" s="20"/>
      <c r="BR175" s="20"/>
      <c r="BS175" s="20"/>
      <c r="BT175"/>
      <c r="BU175"/>
      <c r="BV175"/>
      <c r="BW175"/>
      <c r="BX175" s="28"/>
      <c r="CH175" s="34"/>
      <c r="CI175" s="14"/>
      <c r="CJ175" s="34"/>
      <c r="CK175" s="14"/>
      <c r="CL175" s="34"/>
      <c r="CM175" s="14"/>
    </row>
    <row r="176" spans="1:91" ht="14.25" hidden="1">
      <c r="A176" s="2" t="s">
        <v>71</v>
      </c>
      <c r="B176" s="2">
        <v>0</v>
      </c>
      <c r="C176" s="13">
        <v>80.83334133333332</v>
      </c>
      <c r="D176" s="31"/>
      <c r="E176" s="40"/>
      <c r="F176" s="13"/>
      <c r="G176" s="40"/>
      <c r="H176" s="32"/>
      <c r="I176" s="13"/>
      <c r="J176" s="32"/>
      <c r="K176" s="32"/>
      <c r="L176" s="13"/>
      <c r="M176" s="32"/>
      <c r="N176" s="32"/>
      <c r="O176" s="13"/>
      <c r="P176" s="32"/>
      <c r="Q176" s="32"/>
      <c r="R176" s="13"/>
      <c r="S176" s="32"/>
      <c r="T176" s="32"/>
      <c r="U176" s="13"/>
      <c r="V176" s="34"/>
      <c r="W176" s="14"/>
      <c r="X176" s="36"/>
      <c r="Y176" s="20"/>
      <c r="Z176" s="37"/>
      <c r="AA176" s="22"/>
      <c r="AB176"/>
      <c r="AC176"/>
      <c r="AD176"/>
      <c r="AE176"/>
      <c r="AF176" s="28"/>
      <c r="AP176" s="34"/>
      <c r="AQ176" s="14"/>
      <c r="AR176" s="34"/>
      <c r="AS176" s="14"/>
      <c r="AT176" s="34"/>
      <c r="AU176" s="14"/>
      <c r="AW176" s="4"/>
      <c r="AY176"/>
      <c r="BA176"/>
      <c r="BB176" s="28"/>
      <c r="BK176" s="14"/>
      <c r="BL176" s="34"/>
      <c r="BM176" s="14"/>
      <c r="BN176" s="34"/>
      <c r="BO176" s="14"/>
      <c r="BP176" s="34"/>
      <c r="BQ176" s="20"/>
      <c r="BR176" s="20"/>
      <c r="BS176" s="20"/>
      <c r="BT176"/>
      <c r="BU176"/>
      <c r="BV176"/>
      <c r="BW176"/>
      <c r="BX176" s="28"/>
      <c r="CH176" s="34"/>
      <c r="CI176" s="14"/>
      <c r="CJ176" s="34"/>
      <c r="CK176" s="14"/>
      <c r="CL176" s="34"/>
      <c r="CM176" s="14"/>
    </row>
    <row r="177" spans="1:91" ht="14.25" hidden="1">
      <c r="A177" s="2"/>
      <c r="B177" s="2"/>
      <c r="C177" s="13"/>
      <c r="D177" s="31"/>
      <c r="E177" s="40"/>
      <c r="F177" s="13"/>
      <c r="G177" s="40"/>
      <c r="H177" s="32"/>
      <c r="I177" s="13"/>
      <c r="J177" s="32"/>
      <c r="K177" s="32"/>
      <c r="L177" s="13"/>
      <c r="M177" s="32"/>
      <c r="N177" s="32"/>
      <c r="O177" s="13"/>
      <c r="P177" s="32"/>
      <c r="Q177" s="32"/>
      <c r="R177" s="13"/>
      <c r="S177" s="32"/>
      <c r="T177" s="32"/>
      <c r="U177" s="13"/>
      <c r="V177" s="34"/>
      <c r="W177" s="14"/>
      <c r="X177" s="36"/>
      <c r="Y177" s="20"/>
      <c r="Z177" s="37"/>
      <c r="AA177" s="22"/>
      <c r="AB177"/>
      <c r="AC177"/>
      <c r="AD177"/>
      <c r="AE177"/>
      <c r="AF177" s="28"/>
      <c r="AP177" s="34"/>
      <c r="AQ177" s="14"/>
      <c r="AR177" s="34"/>
      <c r="AS177" s="14"/>
      <c r="AT177" s="34"/>
      <c r="AU177" s="14"/>
      <c r="AW177" s="4"/>
      <c r="AY177"/>
      <c r="BA177"/>
      <c r="BB177" s="28"/>
      <c r="BK177" s="14"/>
      <c r="BL177" s="34"/>
      <c r="BM177" s="14"/>
      <c r="BN177" s="34"/>
      <c r="BO177" s="14"/>
      <c r="BP177" s="34"/>
      <c r="BQ177" s="20"/>
      <c r="BR177" s="20"/>
      <c r="BS177" s="20"/>
      <c r="BT177"/>
      <c r="BU177"/>
      <c r="BV177"/>
      <c r="BW177"/>
      <c r="BX177" s="28"/>
      <c r="CH177" s="34"/>
      <c r="CI177" s="14"/>
      <c r="CJ177" s="34"/>
      <c r="CK177" s="14"/>
      <c r="CL177" s="34"/>
      <c r="CM177" s="14"/>
    </row>
    <row r="178" spans="1:91" ht="14.25" hidden="1">
      <c r="A178" s="2"/>
      <c r="B178" s="2"/>
      <c r="C178" s="13"/>
      <c r="D178" s="31"/>
      <c r="E178" s="40"/>
      <c r="F178" s="13"/>
      <c r="G178" s="40"/>
      <c r="H178" s="32"/>
      <c r="I178" s="13"/>
      <c r="J178" s="32"/>
      <c r="K178" s="32"/>
      <c r="L178" s="13"/>
      <c r="M178" s="32"/>
      <c r="N178" s="32"/>
      <c r="O178" s="13"/>
      <c r="P178" s="32"/>
      <c r="Q178" s="32"/>
      <c r="R178" s="13"/>
      <c r="S178" s="32"/>
      <c r="T178" s="32"/>
      <c r="U178" s="13"/>
      <c r="V178" s="34"/>
      <c r="W178" s="14"/>
      <c r="X178" s="36"/>
      <c r="Y178" s="20"/>
      <c r="Z178" s="37"/>
      <c r="AA178" s="22"/>
      <c r="AB178"/>
      <c r="AC178"/>
      <c r="AD178"/>
      <c r="AE178"/>
      <c r="AF178" s="28"/>
      <c r="AP178" s="34"/>
      <c r="AQ178" s="14"/>
      <c r="AR178" s="34"/>
      <c r="AS178" s="14"/>
      <c r="AT178" s="34"/>
      <c r="AU178" s="14"/>
      <c r="AW178" s="4"/>
      <c r="AY178"/>
      <c r="BA178"/>
      <c r="BB178" s="28"/>
      <c r="BK178" s="14"/>
      <c r="BL178" s="34"/>
      <c r="BM178" s="14"/>
      <c r="BN178" s="34"/>
      <c r="BO178" s="14"/>
      <c r="BP178" s="34"/>
      <c r="BQ178" s="20"/>
      <c r="BR178" s="20"/>
      <c r="BS178" s="20"/>
      <c r="BT178"/>
      <c r="BU178"/>
      <c r="BV178"/>
      <c r="BW178"/>
      <c r="BX178" s="28"/>
      <c r="CH178" s="34"/>
      <c r="CI178" s="14"/>
      <c r="CJ178" s="34"/>
      <c r="CK178" s="14"/>
      <c r="CL178" s="34"/>
      <c r="CM178" s="14"/>
    </row>
    <row r="179" spans="1:85" ht="14.25" hidden="1">
      <c r="A179" s="2"/>
      <c r="B179" s="13"/>
      <c r="C179" s="31"/>
      <c r="D179" s="13"/>
      <c r="E179" s="40"/>
      <c r="F179" s="13"/>
      <c r="G179" s="40"/>
      <c r="H179" s="13"/>
      <c r="I179" s="40"/>
      <c r="J179" s="13"/>
      <c r="K179" s="32"/>
      <c r="L179" s="13"/>
      <c r="M179" s="32"/>
      <c r="N179" s="13"/>
      <c r="O179" s="32"/>
      <c r="P179" s="13"/>
      <c r="Q179" s="29"/>
      <c r="R179" s="18"/>
      <c r="S179" s="61"/>
      <c r="T179" s="62"/>
      <c r="U179" s="2"/>
      <c r="Y179" s="28"/>
      <c r="Z179" s="14"/>
      <c r="AA179" s="34"/>
      <c r="AB179" s="14"/>
      <c r="AC179" s="34"/>
      <c r="AD179" s="14"/>
      <c r="AE179" s="34"/>
      <c r="AF179" s="14"/>
      <c r="AG179" s="34"/>
      <c r="AH179" s="14"/>
      <c r="AI179" s="34"/>
      <c r="AJ179" s="14"/>
      <c r="AK179" s="34"/>
      <c r="AL179" s="14"/>
      <c r="AM179" s="34"/>
      <c r="AN179" s="14"/>
      <c r="AO179" s="4"/>
      <c r="AQ179"/>
      <c r="AU179" s="28"/>
      <c r="AV179" s="55"/>
      <c r="AW179" s="34"/>
      <c r="AX179" s="55"/>
      <c r="AY179" s="34"/>
      <c r="AZ179" s="55"/>
      <c r="BA179" s="34"/>
      <c r="BB179" s="14"/>
      <c r="BC179" s="34"/>
      <c r="BD179" s="14"/>
      <c r="BE179" s="34"/>
      <c r="BF179" s="14"/>
      <c r="BG179" s="34"/>
      <c r="BH179" s="14"/>
      <c r="BI179" s="34"/>
      <c r="BJ179" s="56"/>
      <c r="BM179"/>
      <c r="BQ179" s="28"/>
      <c r="BR179" s="14"/>
      <c r="BS179" s="34"/>
      <c r="BT179" s="14"/>
      <c r="BU179" s="34"/>
      <c r="BV179" s="14"/>
      <c r="BW179" s="34"/>
      <c r="BX179" s="14"/>
      <c r="BY179" s="55"/>
      <c r="BZ179" s="14"/>
      <c r="CA179" s="34"/>
      <c r="CB179" s="14"/>
      <c r="CC179" s="34"/>
      <c r="CD179" s="14"/>
      <c r="CE179" s="34"/>
      <c r="CF179" s="4"/>
      <c r="CG179"/>
    </row>
    <row r="180" spans="1:21" ht="14.25" hidden="1">
      <c r="A180" s="2"/>
      <c r="B180" s="2"/>
      <c r="C180" s="13"/>
      <c r="D180" s="31"/>
      <c r="E180" s="13"/>
      <c r="F180" s="32"/>
      <c r="G180" s="13"/>
      <c r="H180" s="32"/>
      <c r="I180" s="13"/>
      <c r="J180" s="32"/>
      <c r="K180" s="13"/>
      <c r="L180" s="32"/>
      <c r="M180" s="13"/>
      <c r="N180" s="32"/>
      <c r="O180" s="13"/>
      <c r="P180" s="32"/>
      <c r="Q180" s="13"/>
      <c r="R180" s="29"/>
      <c r="S180" s="18"/>
      <c r="T180" s="61"/>
      <c r="U180" s="62"/>
    </row>
    <row r="181" spans="1:21" ht="14.25" hidden="1">
      <c r="A181" s="2"/>
      <c r="B181" s="2"/>
      <c r="C181" s="13"/>
      <c r="D181" s="31"/>
      <c r="E181" s="13"/>
      <c r="F181" s="32"/>
      <c r="G181" s="13"/>
      <c r="H181" s="32"/>
      <c r="I181" s="13"/>
      <c r="J181" s="32"/>
      <c r="K181" s="13"/>
      <c r="L181" s="32"/>
      <c r="M181" s="13"/>
      <c r="N181" s="32"/>
      <c r="O181" s="13"/>
      <c r="P181" s="32"/>
      <c r="Q181" s="13"/>
      <c r="R181" s="29"/>
      <c r="S181" s="18"/>
      <c r="T181" s="61"/>
      <c r="U181" s="62"/>
    </row>
    <row r="182" spans="1:21" ht="14.25" hidden="1">
      <c r="A182" s="2"/>
      <c r="B182" s="2"/>
      <c r="C182" s="13"/>
      <c r="D182" s="31"/>
      <c r="E182" s="13"/>
      <c r="F182" s="32"/>
      <c r="G182" s="13"/>
      <c r="H182" s="32"/>
      <c r="I182" s="13"/>
      <c r="J182" s="32"/>
      <c r="K182" s="13"/>
      <c r="L182" s="32"/>
      <c r="M182" s="13"/>
      <c r="N182" s="32"/>
      <c r="O182" s="13"/>
      <c r="P182" s="32"/>
      <c r="Q182" s="13"/>
      <c r="R182" s="29"/>
      <c r="S182" s="18"/>
      <c r="T182" s="61"/>
      <c r="U182" s="62"/>
    </row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</sheetData>
  <sheetProtection/>
  <mergeCells count="8">
    <mergeCell ref="BO67:CH67"/>
    <mergeCell ref="BO1:CH1"/>
    <mergeCell ref="A67:T67"/>
    <mergeCell ref="A1:T1"/>
    <mergeCell ref="W67:AP67"/>
    <mergeCell ref="W1:AP1"/>
    <mergeCell ref="AS67:BL67"/>
    <mergeCell ref="AS1:B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H179"/>
  <sheetViews>
    <sheetView zoomScale="88" zoomScaleNormal="88" zoomScalePageLayoutView="0" workbookViewId="0" topLeftCell="A1">
      <selection activeCell="G213" sqref="G213"/>
    </sheetView>
  </sheetViews>
  <sheetFormatPr defaultColWidth="9.140625" defaultRowHeight="15"/>
  <cols>
    <col min="1" max="1" width="4.140625" style="0" customWidth="1"/>
    <col min="2" max="2" width="22.28125" style="0" bestFit="1" customWidth="1"/>
    <col min="3" max="3" width="18.00390625" style="14" bestFit="1" customWidth="1"/>
    <col min="4" max="4" width="4.421875" style="28" customWidth="1"/>
    <col min="5" max="5" width="7.140625" style="14" bestFit="1" customWidth="1"/>
    <col min="6" max="6" width="5.8515625" style="34" customWidth="1"/>
    <col min="7" max="7" width="7.28125" style="14" bestFit="1" customWidth="1"/>
    <col min="8" max="8" width="6.00390625" style="34" bestFit="1" customWidth="1"/>
    <col min="9" max="9" width="7.28125" style="14" bestFit="1" customWidth="1"/>
    <col min="10" max="10" width="5.57421875" style="34" bestFit="1" customWidth="1"/>
    <col min="11" max="11" width="7.28125" style="14" bestFit="1" customWidth="1"/>
    <col min="12" max="12" width="7.28125" style="34" bestFit="1" customWidth="1"/>
    <col min="13" max="13" width="7.28125" style="14" bestFit="1" customWidth="1"/>
    <col min="14" max="14" width="4.421875" style="34" bestFit="1" customWidth="1"/>
    <col min="15" max="15" width="7.28125" style="14" bestFit="1" customWidth="1"/>
    <col min="16" max="16" width="4.28125" style="34" customWidth="1"/>
    <col min="17" max="17" width="7.140625" style="14" bestFit="1" customWidth="1"/>
    <col min="18" max="18" width="5.28125" style="36" bestFit="1" customWidth="1"/>
    <col min="19" max="19" width="7.28125" style="20" bestFit="1" customWidth="1"/>
    <col min="20" max="20" width="5.00390625" style="37" bestFit="1" customWidth="1"/>
    <col min="21" max="21" width="6.421875" style="22" customWidth="1"/>
    <col min="22" max="22" width="5.00390625" style="0" bestFit="1" customWidth="1"/>
    <col min="23" max="23" width="5.140625" style="0" customWidth="1"/>
    <col min="24" max="24" width="21.140625" style="0" bestFit="1" customWidth="1"/>
    <col min="25" max="25" width="18.00390625" style="0" bestFit="1" customWidth="1"/>
    <col min="26" max="26" width="7.00390625" style="28" bestFit="1" customWidth="1"/>
    <col min="27" max="27" width="7.140625" style="14" bestFit="1" customWidth="1"/>
    <col min="28" max="28" width="5.421875" style="34" customWidth="1"/>
    <col min="29" max="29" width="7.28125" style="14" bestFit="1" customWidth="1"/>
    <col min="30" max="30" width="6.140625" style="34" customWidth="1"/>
    <col min="31" max="31" width="7.140625" style="14" bestFit="1" customWidth="1"/>
    <col min="32" max="32" width="5.57421875" style="34" bestFit="1" customWidth="1"/>
    <col min="33" max="33" width="7.140625" style="14" bestFit="1" customWidth="1"/>
    <col min="34" max="34" width="5.421875" style="34" bestFit="1" customWidth="1"/>
    <col min="35" max="35" width="7.140625" style="14" bestFit="1" customWidth="1"/>
    <col min="36" max="36" width="4.28125" style="34" bestFit="1" customWidth="1"/>
    <col min="37" max="37" width="7.140625" style="14" bestFit="1" customWidth="1"/>
    <col min="38" max="38" width="4.28125" style="34" bestFit="1" customWidth="1"/>
    <col min="39" max="39" width="7.140625" style="14" bestFit="1" customWidth="1"/>
    <col min="40" max="40" width="4.140625" style="34" bestFit="1" customWidth="1"/>
    <col min="41" max="41" width="7.28125" style="14" bestFit="1" customWidth="1"/>
    <col min="42" max="42" width="5.00390625" style="4" bestFit="1" customWidth="1"/>
    <col min="43" max="43" width="5.00390625" style="4" customWidth="1"/>
    <col min="44" max="44" width="2.421875" style="0" customWidth="1"/>
    <col min="45" max="45" width="3.00390625" style="0" bestFit="1" customWidth="1"/>
    <col min="46" max="46" width="18.00390625" style="0" bestFit="1" customWidth="1"/>
    <col min="47" max="47" width="11.7109375" style="0" bestFit="1" customWidth="1"/>
    <col min="48" max="48" width="4.57421875" style="28" bestFit="1" customWidth="1"/>
    <col min="49" max="49" width="7.28125" style="14" bestFit="1" customWidth="1"/>
    <col min="50" max="50" width="6.7109375" style="34" customWidth="1"/>
    <col min="51" max="51" width="7.28125" style="14" bestFit="1" customWidth="1"/>
    <col min="52" max="52" width="4.28125" style="34" bestFit="1" customWidth="1"/>
    <col min="53" max="53" width="7.140625" style="14" bestFit="1" customWidth="1"/>
    <col min="54" max="54" width="5.57421875" style="34" bestFit="1" customWidth="1"/>
    <col min="55" max="55" width="7.140625" style="14" bestFit="1" customWidth="1"/>
    <col min="56" max="56" width="6.140625" style="34" customWidth="1"/>
    <col min="57" max="57" width="7.140625" style="14" bestFit="1" customWidth="1"/>
    <col min="58" max="58" width="4.28125" style="34" bestFit="1" customWidth="1"/>
    <col min="59" max="59" width="7.140625" style="14" bestFit="1" customWidth="1"/>
    <col min="60" max="60" width="4.28125" style="34" bestFit="1" customWidth="1"/>
    <col min="61" max="61" width="7.140625" style="14" bestFit="1" customWidth="1"/>
    <col min="62" max="62" width="4.140625" style="34" bestFit="1" customWidth="1"/>
    <col min="63" max="63" width="7.28125" style="20" bestFit="1" customWidth="1"/>
    <col min="64" max="64" width="5.00390625" style="20" bestFit="1" customWidth="1"/>
    <col min="65" max="65" width="5.00390625" style="20" customWidth="1"/>
    <col min="66" max="66" width="2.00390625" style="0" customWidth="1"/>
    <col min="67" max="67" width="5.28125" style="0" customWidth="1"/>
    <col min="68" max="68" width="22.28125" style="0" bestFit="1" customWidth="1"/>
    <col min="69" max="69" width="17.7109375" style="0" bestFit="1" customWidth="1"/>
    <col min="70" max="70" width="4.57421875" style="28" bestFit="1" customWidth="1"/>
    <col min="71" max="71" width="7.140625" style="14" bestFit="1" customWidth="1"/>
    <col min="72" max="72" width="5.57421875" style="34" customWidth="1"/>
    <col min="73" max="73" width="7.140625" style="14" bestFit="1" customWidth="1"/>
    <col min="74" max="74" width="5.7109375" style="34" customWidth="1"/>
    <col min="75" max="75" width="7.28125" style="14" bestFit="1" customWidth="1"/>
    <col min="76" max="76" width="4.28125" style="34" bestFit="1" customWidth="1"/>
    <col min="77" max="77" width="7.140625" style="14" bestFit="1" customWidth="1"/>
    <col min="78" max="78" width="6.00390625" style="34" customWidth="1"/>
    <col min="79" max="79" width="7.140625" style="14" bestFit="1" customWidth="1"/>
    <col min="80" max="80" width="4.28125" style="34" bestFit="1" customWidth="1"/>
    <col min="81" max="81" width="7.140625" style="14" bestFit="1" customWidth="1"/>
    <col min="82" max="82" width="4.28125" style="34" bestFit="1" customWidth="1"/>
    <col min="83" max="83" width="7.140625" style="14" bestFit="1" customWidth="1"/>
    <col min="84" max="84" width="6.421875" style="28" customWidth="1"/>
    <col min="85" max="85" width="7.28125" style="14" bestFit="1" customWidth="1"/>
    <col min="86" max="86" width="5.8515625" style="0" customWidth="1"/>
    <col min="87" max="87" width="5.57421875" style="0" customWidth="1"/>
    <col min="88" max="88" width="22.57421875" style="0" bestFit="1" customWidth="1"/>
  </cols>
  <sheetData>
    <row r="1" spans="1:86" ht="21">
      <c r="A1" s="67" t="s">
        <v>263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W1" s="66" t="s">
        <v>264</v>
      </c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23"/>
      <c r="AS1" s="66" t="s">
        <v>265</v>
      </c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O1" s="66" t="s">
        <v>266</v>
      </c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1:86" ht="14.25">
      <c r="A2" s="10"/>
      <c r="B2" s="10" t="s">
        <v>0</v>
      </c>
      <c r="C2" s="16" t="s">
        <v>1</v>
      </c>
      <c r="D2" s="26" t="s">
        <v>187</v>
      </c>
      <c r="E2" s="16" t="s">
        <v>186</v>
      </c>
      <c r="F2" s="33" t="s">
        <v>188</v>
      </c>
      <c r="G2" s="16" t="s">
        <v>186</v>
      </c>
      <c r="H2" s="33" t="s">
        <v>189</v>
      </c>
      <c r="I2" s="16" t="s">
        <v>186</v>
      </c>
      <c r="J2" s="33" t="s">
        <v>190</v>
      </c>
      <c r="K2" s="16" t="s">
        <v>186</v>
      </c>
      <c r="L2" s="33" t="s">
        <v>191</v>
      </c>
      <c r="M2" s="16" t="s">
        <v>186</v>
      </c>
      <c r="N2" s="33" t="s">
        <v>192</v>
      </c>
      <c r="O2" s="16" t="s">
        <v>186</v>
      </c>
      <c r="P2" s="33" t="s">
        <v>193</v>
      </c>
      <c r="Q2" s="16" t="s">
        <v>186</v>
      </c>
      <c r="R2" s="26" t="s">
        <v>72</v>
      </c>
      <c r="S2" s="19" t="s">
        <v>186</v>
      </c>
      <c r="T2" s="26" t="s">
        <v>200</v>
      </c>
      <c r="W2" s="2"/>
      <c r="X2" s="2" t="s">
        <v>0</v>
      </c>
      <c r="Y2" s="2" t="s">
        <v>1</v>
      </c>
      <c r="Z2" s="31" t="s">
        <v>187</v>
      </c>
      <c r="AA2" s="13" t="s">
        <v>186</v>
      </c>
      <c r="AB2" s="35" t="s">
        <v>188</v>
      </c>
      <c r="AC2" s="11" t="s">
        <v>186</v>
      </c>
      <c r="AD2" s="35" t="s">
        <v>189</v>
      </c>
      <c r="AE2" s="11" t="s">
        <v>186</v>
      </c>
      <c r="AF2" s="35" t="s">
        <v>190</v>
      </c>
      <c r="AG2" s="11" t="s">
        <v>186</v>
      </c>
      <c r="AH2" s="35" t="s">
        <v>191</v>
      </c>
      <c r="AI2" s="11" t="s">
        <v>186</v>
      </c>
      <c r="AJ2" s="35" t="s">
        <v>192</v>
      </c>
      <c r="AK2" s="11" t="s">
        <v>186</v>
      </c>
      <c r="AL2" s="35" t="s">
        <v>193</v>
      </c>
      <c r="AM2" s="11" t="s">
        <v>186</v>
      </c>
      <c r="AN2" s="35" t="s">
        <v>72</v>
      </c>
      <c r="AO2" s="11" t="s">
        <v>186</v>
      </c>
      <c r="AP2" s="5" t="s">
        <v>200</v>
      </c>
      <c r="AQ2" s="24"/>
      <c r="AS2" s="7"/>
      <c r="AT2" s="7" t="s">
        <v>0</v>
      </c>
      <c r="AU2" s="7" t="s">
        <v>1</v>
      </c>
      <c r="AV2" s="30" t="s">
        <v>187</v>
      </c>
      <c r="AW2" s="12" t="s">
        <v>186</v>
      </c>
      <c r="AX2" s="33" t="s">
        <v>188</v>
      </c>
      <c r="AY2" s="16" t="s">
        <v>186</v>
      </c>
      <c r="AZ2" s="33" t="s">
        <v>189</v>
      </c>
      <c r="BA2" s="16" t="s">
        <v>186</v>
      </c>
      <c r="BB2" s="33" t="s">
        <v>190</v>
      </c>
      <c r="BC2" s="16" t="s">
        <v>186</v>
      </c>
      <c r="BD2" s="33" t="s">
        <v>191</v>
      </c>
      <c r="BE2" s="16" t="s">
        <v>186</v>
      </c>
      <c r="BF2" s="33" t="s">
        <v>192</v>
      </c>
      <c r="BG2" s="16" t="s">
        <v>186</v>
      </c>
      <c r="BH2" s="33" t="s">
        <v>193</v>
      </c>
      <c r="BI2" s="16" t="s">
        <v>186</v>
      </c>
      <c r="BJ2" s="33" t="s">
        <v>72</v>
      </c>
      <c r="BK2" s="19" t="s">
        <v>186</v>
      </c>
      <c r="BL2" s="9" t="s">
        <v>200</v>
      </c>
      <c r="BO2" s="41"/>
      <c r="BP2" s="41" t="s">
        <v>0</v>
      </c>
      <c r="BQ2" s="41" t="s">
        <v>1</v>
      </c>
      <c r="BR2" s="30" t="s">
        <v>187</v>
      </c>
      <c r="BS2" s="42" t="s">
        <v>186</v>
      </c>
      <c r="BT2" s="33" t="s">
        <v>188</v>
      </c>
      <c r="BU2" s="43" t="s">
        <v>186</v>
      </c>
      <c r="BV2" s="33" t="s">
        <v>189</v>
      </c>
      <c r="BW2" s="43" t="s">
        <v>186</v>
      </c>
      <c r="BX2" s="33" t="s">
        <v>190</v>
      </c>
      <c r="BY2" s="43" t="s">
        <v>186</v>
      </c>
      <c r="BZ2" s="33" t="s">
        <v>191</v>
      </c>
      <c r="CA2" s="43" t="s">
        <v>186</v>
      </c>
      <c r="CB2" s="33" t="s">
        <v>192</v>
      </c>
      <c r="CC2" s="43" t="s">
        <v>186</v>
      </c>
      <c r="CD2" s="33" t="s">
        <v>193</v>
      </c>
      <c r="CE2" s="43" t="s">
        <v>186</v>
      </c>
      <c r="CF2" s="26" t="s">
        <v>72</v>
      </c>
      <c r="CG2" s="43" t="s">
        <v>186</v>
      </c>
      <c r="CH2" s="44" t="s">
        <v>200</v>
      </c>
    </row>
    <row r="3" spans="1:86" ht="14.25">
      <c r="A3" s="64">
        <v>1</v>
      </c>
      <c r="B3" s="64" t="str">
        <f aca="true" ca="1" t="shared" si="0" ref="B3:K12">OFFSET(B$69,MATCH($A3,$U$69:$U$128,0)-1,0)</f>
        <v>Валери Бобев</v>
      </c>
      <c r="C3" s="64" t="str">
        <f ca="1" t="shared" si="0"/>
        <v>Боляри</v>
      </c>
      <c r="D3" s="59">
        <f ca="1" t="shared" si="0"/>
        <v>6</v>
      </c>
      <c r="E3" s="65">
        <f ca="1" t="shared" si="0"/>
        <v>173</v>
      </c>
      <c r="F3" s="59">
        <f ca="1" t="shared" si="0"/>
        <v>5</v>
      </c>
      <c r="G3" s="65">
        <f ca="1" t="shared" si="0"/>
        <v>178.00007</v>
      </c>
      <c r="H3" s="59">
        <f ca="1" t="shared" si="0"/>
        <v>13</v>
      </c>
      <c r="I3" s="65">
        <f ca="1" t="shared" si="0"/>
        <v>170.83340733333335</v>
      </c>
      <c r="J3" s="59">
        <f ca="1" t="shared" si="0"/>
        <v>11</v>
      </c>
      <c r="K3" s="65">
        <f ca="1" t="shared" si="0"/>
        <v>175.500074</v>
      </c>
      <c r="L3" s="59">
        <f aca="true" ca="1" t="shared" si="1" ref="L3:T12">OFFSET(L$69,MATCH($A3,$U$69:$U$128,0)-1,0)</f>
      </c>
      <c r="M3" s="65">
        <f ca="1" t="shared" si="1"/>
      </c>
      <c r="N3" s="59">
        <f ca="1" t="shared" si="1"/>
      </c>
      <c r="O3" s="65">
        <f ca="1" t="shared" si="1"/>
      </c>
      <c r="P3" s="59">
        <f ca="1" t="shared" si="1"/>
      </c>
      <c r="Q3" s="65">
        <f ca="1" t="shared" si="1"/>
      </c>
      <c r="R3" s="59">
        <f ca="1" t="shared" si="1"/>
        <v>35.00017433338783</v>
      </c>
      <c r="S3" s="65">
        <f ca="1" t="shared" si="1"/>
        <v>174.33338783333335</v>
      </c>
      <c r="T3" s="59">
        <f ca="1" t="shared" si="1"/>
        <v>24</v>
      </c>
      <c r="W3" s="64">
        <v>1</v>
      </c>
      <c r="X3" s="64" t="str">
        <f aca="true" ca="1" t="shared" si="2" ref="X3:AG5">OFFSET(X$69,MATCH($W3,$AQ$69:$AQ$88,0)-1,0)</f>
        <v>Надежда Грудева</v>
      </c>
      <c r="Y3" s="64" t="str">
        <f ca="1" t="shared" si="2"/>
        <v>Боляри</v>
      </c>
      <c r="Z3" s="59">
        <f ca="1" t="shared" si="2"/>
        <v>4</v>
      </c>
      <c r="AA3" s="65">
        <f ca="1" t="shared" si="2"/>
        <v>140.66666666666666</v>
      </c>
      <c r="AB3" s="59">
        <f ca="1" t="shared" si="2"/>
        <v>4</v>
      </c>
      <c r="AC3" s="65">
        <f ca="1" t="shared" si="2"/>
        <v>141.16668566666667</v>
      </c>
      <c r="AD3" s="59">
        <f ca="1" t="shared" si="2"/>
        <v>7</v>
      </c>
      <c r="AE3" s="65">
        <f ca="1" t="shared" si="2"/>
        <v>136.500019</v>
      </c>
      <c r="AF3" s="59">
        <f ca="1" t="shared" si="2"/>
        <v>6</v>
      </c>
      <c r="AG3" s="65">
        <f ca="1" t="shared" si="2"/>
        <v>138.8</v>
      </c>
      <c r="AH3" s="59">
        <f aca="true" ca="1" t="shared" si="3" ref="AH3:AP5">OFFSET(AH$69,MATCH($W3,$AQ$69:$AQ$88,0)-1,0)</f>
      </c>
      <c r="AI3" s="65">
        <f ca="1" t="shared" si="3"/>
      </c>
      <c r="AJ3" s="59">
        <f ca="1" t="shared" si="3"/>
      </c>
      <c r="AK3" s="65">
        <f ca="1" t="shared" si="3"/>
      </c>
      <c r="AL3" s="59">
        <f ca="1" t="shared" si="3"/>
      </c>
      <c r="AM3" s="65">
        <f ca="1" t="shared" si="3"/>
      </c>
      <c r="AN3" s="59">
        <f ca="1" t="shared" si="3"/>
        <v>21.000139283342833</v>
      </c>
      <c r="AO3" s="65">
        <f ca="1" t="shared" si="3"/>
        <v>139.28334283333334</v>
      </c>
      <c r="AP3" s="64">
        <f ca="1" t="shared" si="3"/>
        <v>24</v>
      </c>
      <c r="AS3" s="7">
        <v>1</v>
      </c>
      <c r="AT3" s="7" t="str">
        <f aca="true" ca="1" t="shared" si="4" ref="AT3:BL3">OFFSET(AT$69,MATCH($AS3,$BM$69:$BM$88,0)-1,0)</f>
        <v>Мартин Върбанов</v>
      </c>
      <c r="AU3" s="7" t="str">
        <f ca="1" t="shared" si="4"/>
        <v>Боляри</v>
      </c>
      <c r="AV3" s="7">
        <f ca="1" t="shared" si="4"/>
        <v>6</v>
      </c>
      <c r="AW3" s="7">
        <f ca="1" t="shared" si="4"/>
        <v>179</v>
      </c>
      <c r="AX3" s="7">
        <f ca="1" t="shared" si="4"/>
        <v>6</v>
      </c>
      <c r="AY3" s="7">
        <f ca="1" t="shared" si="4"/>
        <v>179.2</v>
      </c>
      <c r="AZ3" s="7">
        <f ca="1" t="shared" si="4"/>
        <v>6</v>
      </c>
      <c r="BA3" s="7">
        <f ca="1" t="shared" si="4"/>
        <v>145.8</v>
      </c>
      <c r="BB3" s="7">
        <f ca="1" t="shared" si="4"/>
        <v>6</v>
      </c>
      <c r="BC3" s="7">
        <f ca="1" t="shared" si="4"/>
        <v>154.500067</v>
      </c>
      <c r="BD3" s="7">
        <f ca="1" t="shared" si="4"/>
      </c>
      <c r="BE3" s="7">
        <f ca="1" t="shared" si="4"/>
      </c>
      <c r="BF3" s="7">
        <f ca="1" t="shared" si="4"/>
      </c>
      <c r="BG3" s="7">
        <f ca="1" t="shared" si="4"/>
      </c>
      <c r="BH3" s="7">
        <f ca="1" t="shared" si="4"/>
      </c>
      <c r="BI3" s="7">
        <f ca="1" t="shared" si="4"/>
      </c>
      <c r="BJ3" s="7">
        <f ca="1" t="shared" si="4"/>
        <v>24.00002</v>
      </c>
      <c r="BK3" s="7">
        <f ca="1" t="shared" si="4"/>
        <v>164.62501675</v>
      </c>
      <c r="BL3" s="7">
        <f ca="1" t="shared" si="4"/>
        <v>24</v>
      </c>
      <c r="BO3" s="41">
        <v>1</v>
      </c>
      <c r="BP3" s="41" t="str">
        <f ca="1">OFFSET(BP$69,MATCH($BO3,$CI$69:$CI$98,0)-1,0)</f>
        <v>Никита Подлипски</v>
      </c>
      <c r="BQ3" s="41" t="str">
        <f aca="true" ca="1" t="shared" si="5" ref="BQ3:CH13">OFFSET(BQ$69,MATCH($BO3,$CI$69:$CI$98,0)-1,0)</f>
        <v>Мегабоулинг Русе</v>
      </c>
      <c r="BR3" s="41">
        <f ca="1" t="shared" si="5"/>
        <v>6</v>
      </c>
      <c r="BS3" s="41">
        <f ca="1" t="shared" si="5"/>
        <v>91.3</v>
      </c>
      <c r="BT3" s="41">
        <f ca="1" t="shared" si="5"/>
        <v>7</v>
      </c>
      <c r="BU3" s="41">
        <f ca="1" t="shared" si="5"/>
        <v>125.33335333333333</v>
      </c>
      <c r="BV3" s="41">
        <f ca="1" t="shared" si="5"/>
        <v>7</v>
      </c>
      <c r="BW3" s="41">
        <f ca="1" t="shared" si="5"/>
        <v>93.33335333333333</v>
      </c>
      <c r="BX3" s="41">
        <f ca="1" t="shared" si="5"/>
        <v>10</v>
      </c>
      <c r="BY3" s="42">
        <f ca="1" t="shared" si="5"/>
        <v>102.66668666666668</v>
      </c>
      <c r="BZ3" s="41">
        <f ca="1" t="shared" si="5"/>
      </c>
      <c r="CA3" s="41">
        <f ca="1" t="shared" si="5"/>
      </c>
      <c r="CB3" s="41">
        <f ca="1" t="shared" si="5"/>
      </c>
      <c r="CC3" s="41">
        <f ca="1" t="shared" si="5"/>
      </c>
      <c r="CD3" s="41">
        <f ca="1" t="shared" si="5"/>
      </c>
      <c r="CE3" s="41">
        <f ca="1" t="shared" si="5"/>
      </c>
      <c r="CF3" s="60">
        <f ca="1" t="shared" si="5"/>
        <v>30.00003</v>
      </c>
      <c r="CG3" s="42">
        <f ca="1" t="shared" si="5"/>
        <v>103.15834833333334</v>
      </c>
      <c r="CH3" s="41">
        <f ca="1" t="shared" si="5"/>
        <v>12</v>
      </c>
    </row>
    <row r="4" spans="1:86" ht="14.25">
      <c r="A4" s="64">
        <f>A3+1</f>
        <v>2</v>
      </c>
      <c r="B4" s="64" t="str">
        <f ca="1" t="shared" si="0"/>
        <v>Дарин Траянов</v>
      </c>
      <c r="C4" s="64" t="str">
        <f ca="1" t="shared" si="0"/>
        <v>Боляри</v>
      </c>
      <c r="D4" s="59">
        <f ca="1" t="shared" si="0"/>
        <v>12</v>
      </c>
      <c r="E4" s="65">
        <f ca="1" t="shared" si="0"/>
        <v>175.66666666666666</v>
      </c>
      <c r="F4" s="59">
        <f ca="1" t="shared" si="0"/>
        <v>13</v>
      </c>
      <c r="G4" s="65">
        <f ca="1" t="shared" si="0"/>
        <v>180.33340533333333</v>
      </c>
      <c r="H4" s="59">
        <f ca="1" t="shared" si="0"/>
        <v>4</v>
      </c>
      <c r="I4" s="65">
        <f ca="1" t="shared" si="0"/>
        <v>165.83339933333335</v>
      </c>
      <c r="J4" s="59">
        <f ca="1" t="shared" si="0"/>
        <v>0</v>
      </c>
      <c r="K4" s="65">
        <f ca="1" t="shared" si="0"/>
        <v>147.83339933333335</v>
      </c>
      <c r="L4" s="59">
        <f ca="1" t="shared" si="1"/>
      </c>
      <c r="M4" s="65">
        <f ca="1" t="shared" si="1"/>
      </c>
      <c r="N4" s="59">
        <f ca="1" t="shared" si="1"/>
      </c>
      <c r="O4" s="65">
        <f ca="1" t="shared" si="1"/>
      </c>
      <c r="P4" s="59">
        <f ca="1" t="shared" si="1"/>
      </c>
      <c r="Q4" s="65">
        <f ca="1" t="shared" si="1"/>
      </c>
      <c r="R4" s="59">
        <f ca="1" t="shared" si="1"/>
        <v>29.000167416717666</v>
      </c>
      <c r="S4" s="65">
        <f ca="1" t="shared" si="1"/>
        <v>167.41671766666667</v>
      </c>
      <c r="T4" s="59">
        <f ca="1" t="shared" si="1"/>
        <v>24</v>
      </c>
      <c r="W4" s="7">
        <f>W3+1</f>
        <v>2</v>
      </c>
      <c r="X4" s="7" t="str">
        <f ca="1" t="shared" si="2"/>
        <v>Марина Колпачова</v>
      </c>
      <c r="Y4" s="7" t="str">
        <f ca="1" t="shared" si="2"/>
        <v>Мега Боулинг Русе</v>
      </c>
      <c r="Z4" s="27">
        <f ca="1" t="shared" si="2"/>
        <v>7</v>
      </c>
      <c r="AA4" s="12">
        <f ca="1" t="shared" si="2"/>
        <v>143.5</v>
      </c>
      <c r="AB4" s="27">
        <f ca="1" t="shared" si="2"/>
        <v>7</v>
      </c>
      <c r="AC4" s="12">
        <f ca="1" t="shared" si="2"/>
        <v>142.33335333333335</v>
      </c>
      <c r="AD4" s="27">
        <f ca="1" t="shared" si="2"/>
        <v>4</v>
      </c>
      <c r="AE4" s="12">
        <f ca="1" t="shared" si="2"/>
        <v>124.66668666666668</v>
      </c>
      <c r="AF4" s="27">
        <f ca="1" t="shared" si="2"/>
        <v>0</v>
      </c>
      <c r="AG4" s="12">
        <f ca="1" t="shared" si="2"/>
        <v>0</v>
      </c>
      <c r="AH4" s="27">
        <f ca="1" t="shared" si="3"/>
      </c>
      <c r="AI4" s="12">
        <f ca="1" t="shared" si="3"/>
      </c>
      <c r="AJ4" s="27">
        <f ca="1" t="shared" si="3"/>
      </c>
      <c r="AK4" s="12">
        <f ca="1" t="shared" si="3"/>
      </c>
      <c r="AL4" s="27">
        <f ca="1" t="shared" si="3"/>
      </c>
      <c r="AM4" s="12">
        <f ca="1" t="shared" si="3"/>
      </c>
      <c r="AN4" s="27">
        <f ca="1" t="shared" si="3"/>
        <v>18.000136833346666</v>
      </c>
      <c r="AO4" s="12">
        <f ca="1" t="shared" si="3"/>
        <v>136.83334666666667</v>
      </c>
      <c r="AP4" s="7">
        <f ca="1" t="shared" si="3"/>
        <v>18</v>
      </c>
      <c r="AS4" s="7">
        <f>AS3+1</f>
        <v>2</v>
      </c>
      <c r="AT4" s="7"/>
      <c r="AU4" s="7"/>
      <c r="AV4" s="27"/>
      <c r="AW4" s="7"/>
      <c r="AX4" s="27"/>
      <c r="AY4" s="7"/>
      <c r="AZ4" s="27"/>
      <c r="BA4" s="7"/>
      <c r="BB4" s="7"/>
      <c r="BC4" s="7"/>
      <c r="BD4" s="7"/>
      <c r="BE4" s="7"/>
      <c r="BF4" s="7"/>
      <c r="BG4" s="7"/>
      <c r="BH4" s="7"/>
      <c r="BI4" s="7"/>
      <c r="BJ4" s="27"/>
      <c r="BK4" s="7"/>
      <c r="BL4" s="7"/>
      <c r="BO4" s="41">
        <f>BO3+1</f>
        <v>2</v>
      </c>
      <c r="BP4" s="41" t="str">
        <f aca="true" ca="1" t="shared" si="6" ref="BP4:BP12">OFFSET(BP$69,MATCH($BO4,$CI$69:$CI$98,0)-1,0)</f>
        <v>Арсений Подлипски</v>
      </c>
      <c r="BQ4" s="41" t="str">
        <f ca="1" t="shared" si="5"/>
        <v>Мега Боулинг Русе</v>
      </c>
      <c r="BR4" s="41">
        <f ca="1" t="shared" si="5"/>
        <v>0</v>
      </c>
      <c r="BS4" s="41">
        <f ca="1" t="shared" si="5"/>
        <v>0</v>
      </c>
      <c r="BT4" s="41">
        <f ca="1" t="shared" si="5"/>
        <v>4</v>
      </c>
      <c r="BU4" s="41">
        <f ca="1" t="shared" si="5"/>
        <v>73.33335233333332</v>
      </c>
      <c r="BV4" s="41">
        <f ca="1" t="shared" si="5"/>
        <v>4</v>
      </c>
      <c r="BW4" s="41">
        <f ca="1" t="shared" si="5"/>
        <v>57.000019</v>
      </c>
      <c r="BX4" s="41">
        <f ca="1" t="shared" si="5"/>
        <v>1</v>
      </c>
      <c r="BY4" s="42">
        <f ca="1" t="shared" si="5"/>
        <v>78.000019</v>
      </c>
      <c r="BZ4" s="41">
        <f ca="1" t="shared" si="5"/>
      </c>
      <c r="CA4" s="41">
        <f ca="1" t="shared" si="5"/>
      </c>
      <c r="CB4" s="41">
        <f ca="1" t="shared" si="5"/>
      </c>
      <c r="CC4" s="41">
        <f ca="1" t="shared" si="5"/>
      </c>
      <c r="CD4" s="41">
        <f ca="1" t="shared" si="5"/>
      </c>
      <c r="CE4" s="41">
        <f ca="1" t="shared" si="5"/>
      </c>
      <c r="CF4" s="60">
        <f ca="1" t="shared" si="5"/>
        <v>9.000029</v>
      </c>
      <c r="CG4" s="42">
        <f ca="1" t="shared" si="5"/>
        <v>69.44446344444445</v>
      </c>
      <c r="CH4" s="41">
        <f ca="1" t="shared" si="5"/>
        <v>9</v>
      </c>
    </row>
    <row r="5" spans="1:86" ht="14.25">
      <c r="A5" s="64">
        <f aca="true" t="shared" si="7" ref="A5:A62">A4+1</f>
        <v>3</v>
      </c>
      <c r="B5" s="64" t="str">
        <f ca="1" t="shared" si="0"/>
        <v>Станимир Върбев</v>
      </c>
      <c r="C5" s="64" t="str">
        <f ca="1" t="shared" si="0"/>
        <v>Мега Боулинг Русе</v>
      </c>
      <c r="D5" s="59">
        <f ca="1" t="shared" si="0"/>
        <v>2</v>
      </c>
      <c r="E5" s="65">
        <f ca="1" t="shared" si="0"/>
        <v>168.33333333333334</v>
      </c>
      <c r="F5" s="59">
        <f ca="1" t="shared" si="0"/>
        <v>7</v>
      </c>
      <c r="G5" s="65">
        <f ca="1" t="shared" si="0"/>
        <v>178.000079</v>
      </c>
      <c r="H5" s="59">
        <f ca="1" t="shared" si="0"/>
        <v>7</v>
      </c>
      <c r="I5" s="65">
        <f ca="1" t="shared" si="0"/>
        <v>175.33340433333333</v>
      </c>
      <c r="J5" s="59">
        <f ca="1" t="shared" si="0"/>
        <v>8</v>
      </c>
      <c r="K5" s="65">
        <f ca="1" t="shared" si="0"/>
        <v>182.000071</v>
      </c>
      <c r="L5" s="59">
        <f ca="1" t="shared" si="1"/>
      </c>
      <c r="M5" s="65">
        <f ca="1" t="shared" si="1"/>
      </c>
      <c r="N5" s="59">
        <f ca="1" t="shared" si="1"/>
      </c>
      <c r="O5" s="65">
        <f ca="1" t="shared" si="1"/>
      </c>
      <c r="P5" s="59">
        <f ca="1" t="shared" si="1"/>
      </c>
      <c r="Q5" s="65">
        <f ca="1" t="shared" si="1"/>
      </c>
      <c r="R5" s="59">
        <f ca="1" t="shared" si="1"/>
        <v>24.00017591672192</v>
      </c>
      <c r="S5" s="65">
        <f ca="1" t="shared" si="1"/>
        <v>175.9167219166667</v>
      </c>
      <c r="T5" s="59">
        <f ca="1" t="shared" si="1"/>
        <v>24</v>
      </c>
      <c r="W5" s="7">
        <f aca="true" t="shared" si="8" ref="W5:W22">W4+1</f>
        <v>3</v>
      </c>
      <c r="X5" s="7">
        <f ca="1" t="shared" si="2"/>
        <v>0</v>
      </c>
      <c r="Y5" s="7">
        <f ca="1" t="shared" si="2"/>
        <v>0</v>
      </c>
      <c r="Z5" s="27">
        <f ca="1" t="shared" si="2"/>
        <v>0</v>
      </c>
      <c r="AA5" s="12">
        <f ca="1" t="shared" si="2"/>
        <v>0</v>
      </c>
      <c r="AB5" s="27">
        <f ca="1" t="shared" si="2"/>
        <v>0</v>
      </c>
      <c r="AC5" s="12">
        <f ca="1" t="shared" si="2"/>
        <v>0</v>
      </c>
      <c r="AD5" s="27">
        <f ca="1" t="shared" si="2"/>
        <v>0</v>
      </c>
      <c r="AE5" s="12">
        <f ca="1" t="shared" si="2"/>
        <v>0</v>
      </c>
      <c r="AF5" s="27">
        <f ca="1" t="shared" si="2"/>
        <v>0</v>
      </c>
      <c r="AG5" s="12">
        <f ca="1" t="shared" si="2"/>
        <v>0</v>
      </c>
      <c r="AH5" s="27">
        <f ca="1" t="shared" si="3"/>
      </c>
      <c r="AI5" s="12">
        <f ca="1" t="shared" si="3"/>
      </c>
      <c r="AJ5" s="27">
        <f ca="1" t="shared" si="3"/>
      </c>
      <c r="AK5" s="12">
        <f ca="1" t="shared" si="3"/>
      </c>
      <c r="AL5" s="27">
        <f ca="1" t="shared" si="3"/>
      </c>
      <c r="AM5" s="12">
        <f ca="1" t="shared" si="3"/>
      </c>
      <c r="AN5" s="27">
        <f ca="1" t="shared" si="3"/>
        <v>0</v>
      </c>
      <c r="AO5" s="12">
        <f ca="1" t="shared" si="3"/>
        <v>0</v>
      </c>
      <c r="AP5" s="7">
        <f ca="1" t="shared" si="3"/>
        <v>0</v>
      </c>
      <c r="AS5" s="7">
        <f aca="true" t="shared" si="9" ref="AS5:AS22">AS4+1</f>
        <v>3</v>
      </c>
      <c r="AT5" s="7"/>
      <c r="AU5" s="7"/>
      <c r="AV5" s="27"/>
      <c r="AW5" s="7"/>
      <c r="AX5" s="27"/>
      <c r="AY5" s="7"/>
      <c r="AZ5" s="27"/>
      <c r="BA5" s="7"/>
      <c r="BB5" s="7"/>
      <c r="BC5" s="7"/>
      <c r="BD5" s="7"/>
      <c r="BE5" s="7"/>
      <c r="BF5" s="7"/>
      <c r="BG5" s="7"/>
      <c r="BH5" s="7"/>
      <c r="BI5" s="7"/>
      <c r="BJ5" s="27"/>
      <c r="BK5" s="7"/>
      <c r="BL5" s="7"/>
      <c r="BO5" s="41">
        <f aca="true" t="shared" si="10" ref="BO5:BO32">BO4+1</f>
        <v>3</v>
      </c>
      <c r="BP5" s="41" t="str">
        <f ca="1" t="shared" si="6"/>
        <v>Мартин Калчев</v>
      </c>
      <c r="BQ5" s="41" t="str">
        <f ca="1" t="shared" si="5"/>
        <v>Боляри</v>
      </c>
      <c r="BR5" s="41">
        <f ca="1" t="shared" si="5"/>
        <v>0</v>
      </c>
      <c r="BS5" s="41">
        <f ca="1" t="shared" si="5"/>
        <v>0</v>
      </c>
      <c r="BT5" s="41">
        <f ca="1" t="shared" si="5"/>
        <v>0</v>
      </c>
      <c r="BU5" s="41">
        <f ca="1" t="shared" si="5"/>
        <v>0</v>
      </c>
      <c r="BV5" s="41">
        <f ca="1" t="shared" si="5"/>
        <v>0</v>
      </c>
      <c r="BW5" s="41">
        <f ca="1" t="shared" si="5"/>
        <v>0</v>
      </c>
      <c r="BX5" s="41">
        <f ca="1" t="shared" si="5"/>
        <v>7</v>
      </c>
      <c r="BY5" s="42">
        <f ca="1" t="shared" si="5"/>
        <v>105.000012</v>
      </c>
      <c r="BZ5" s="27"/>
      <c r="CA5" s="42"/>
      <c r="CB5" s="27"/>
      <c r="CC5" s="42"/>
      <c r="CD5" s="27"/>
      <c r="CE5" s="42"/>
      <c r="CF5" s="60">
        <f ca="1" t="shared" si="5"/>
        <v>7.000028</v>
      </c>
      <c r="CG5" s="42">
        <f ca="1" t="shared" si="5"/>
        <v>0</v>
      </c>
      <c r="CH5" s="41">
        <f ca="1" t="shared" si="5"/>
        <v>3</v>
      </c>
    </row>
    <row r="6" spans="1:86" ht="14.25">
      <c r="A6" s="64">
        <f t="shared" si="7"/>
        <v>4</v>
      </c>
      <c r="B6" s="64" t="str">
        <f ca="1" t="shared" si="0"/>
        <v>Садидин Поюклиев</v>
      </c>
      <c r="C6" s="64" t="str">
        <f ca="1" t="shared" si="0"/>
        <v>Боляри</v>
      </c>
      <c r="D6" s="59">
        <f ca="1" t="shared" si="0"/>
        <v>9</v>
      </c>
      <c r="E6" s="65">
        <f ca="1" t="shared" si="0"/>
        <v>180.66666666666666</v>
      </c>
      <c r="F6" s="59">
        <f ca="1" t="shared" si="0"/>
        <v>0</v>
      </c>
      <c r="G6" s="65">
        <f ca="1" t="shared" si="0"/>
        <v>137.83340433333333</v>
      </c>
      <c r="H6" s="59">
        <f ca="1" t="shared" si="0"/>
        <v>5</v>
      </c>
      <c r="I6" s="65">
        <f ca="1" t="shared" si="0"/>
        <v>170.33339733333335</v>
      </c>
      <c r="J6" s="59">
        <f ca="1" t="shared" si="0"/>
        <v>6</v>
      </c>
      <c r="K6" s="65">
        <f ca="1" t="shared" si="0"/>
        <v>179.16673066666667</v>
      </c>
      <c r="L6" s="59">
        <f ca="1" t="shared" si="1"/>
      </c>
      <c r="M6" s="65">
        <f ca="1" t="shared" si="1"/>
      </c>
      <c r="N6" s="59">
        <f ca="1" t="shared" si="1"/>
      </c>
      <c r="O6" s="65">
        <f ca="1" t="shared" si="1"/>
      </c>
      <c r="P6" s="59">
        <f ca="1" t="shared" si="1"/>
      </c>
      <c r="Q6" s="65">
        <f ca="1" t="shared" si="1"/>
      </c>
      <c r="R6" s="59">
        <f ca="1" t="shared" si="1"/>
        <v>20.00016700004975</v>
      </c>
      <c r="S6" s="65">
        <f ca="1" t="shared" si="1"/>
        <v>167.00004975000002</v>
      </c>
      <c r="T6" s="59">
        <f ca="1" t="shared" si="1"/>
        <v>24</v>
      </c>
      <c r="W6" s="7">
        <f t="shared" si="8"/>
        <v>4</v>
      </c>
      <c r="X6" s="7"/>
      <c r="Y6" s="7"/>
      <c r="Z6" s="27"/>
      <c r="AA6" s="12"/>
      <c r="AB6" s="27"/>
      <c r="AC6" s="12"/>
      <c r="AD6" s="27"/>
      <c r="AE6" s="12"/>
      <c r="AF6" s="27"/>
      <c r="AG6" s="12"/>
      <c r="AH6" s="27"/>
      <c r="AI6" s="12"/>
      <c r="AJ6" s="27"/>
      <c r="AK6" s="12"/>
      <c r="AL6" s="27"/>
      <c r="AM6" s="12"/>
      <c r="AN6" s="27"/>
      <c r="AO6" s="12"/>
      <c r="AP6" s="7"/>
      <c r="AS6" s="7">
        <f t="shared" si="9"/>
        <v>4</v>
      </c>
      <c r="AT6" s="7"/>
      <c r="AU6" s="7"/>
      <c r="AV6" s="27"/>
      <c r="AW6" s="7"/>
      <c r="AX6" s="27"/>
      <c r="AY6" s="7"/>
      <c r="AZ6" s="27"/>
      <c r="BA6" s="7"/>
      <c r="BB6" s="7"/>
      <c r="BC6" s="7"/>
      <c r="BD6" s="7"/>
      <c r="BE6" s="7"/>
      <c r="BF6" s="7"/>
      <c r="BG6" s="7"/>
      <c r="BH6" s="7"/>
      <c r="BI6" s="7"/>
      <c r="BJ6" s="27"/>
      <c r="BK6" s="7"/>
      <c r="BL6" s="7"/>
      <c r="BO6" s="41">
        <f t="shared" si="10"/>
        <v>4</v>
      </c>
      <c r="BP6" s="41" t="str">
        <f ca="1" t="shared" si="6"/>
        <v>Никола Гавраилов</v>
      </c>
      <c r="BQ6" s="41" t="str">
        <f ca="1" t="shared" si="5"/>
        <v>Боляри</v>
      </c>
      <c r="BR6" s="41">
        <f ca="1" t="shared" si="5"/>
        <v>0</v>
      </c>
      <c r="BS6" s="41">
        <f ca="1" t="shared" si="5"/>
        <v>0</v>
      </c>
      <c r="BT6" s="41">
        <f ca="1" t="shared" si="5"/>
        <v>0</v>
      </c>
      <c r="BU6" s="41">
        <f ca="1" t="shared" si="5"/>
        <v>0</v>
      </c>
      <c r="BV6" s="41">
        <f ca="1" t="shared" si="5"/>
        <v>0</v>
      </c>
      <c r="BW6" s="41">
        <f ca="1" t="shared" si="5"/>
        <v>0</v>
      </c>
      <c r="BX6" s="41">
        <f ca="1" t="shared" si="5"/>
        <v>4</v>
      </c>
      <c r="BY6" s="42">
        <f ca="1" t="shared" si="5"/>
        <v>86.66668166666668</v>
      </c>
      <c r="BZ6" s="27"/>
      <c r="CA6" s="42"/>
      <c r="CB6" s="27"/>
      <c r="CC6" s="42"/>
      <c r="CD6" s="27"/>
      <c r="CE6" s="42"/>
      <c r="CF6" s="60">
        <f ca="1" t="shared" si="5"/>
        <v>4.000027</v>
      </c>
      <c r="CG6" s="42">
        <f ca="1" t="shared" si="5"/>
        <v>0</v>
      </c>
      <c r="CH6" s="41">
        <f ca="1" t="shared" si="5"/>
        <v>3</v>
      </c>
    </row>
    <row r="7" spans="1:86" ht="14.25">
      <c r="A7" s="64">
        <f t="shared" si="7"/>
        <v>5</v>
      </c>
      <c r="B7" s="64" t="str">
        <f ca="1" t="shared" si="0"/>
        <v>Мартин Върбанов</v>
      </c>
      <c r="C7" s="64" t="str">
        <f ca="1" t="shared" si="0"/>
        <v>Боляри</v>
      </c>
      <c r="D7" s="59">
        <f ca="1" t="shared" si="0"/>
        <v>9</v>
      </c>
      <c r="E7" s="65">
        <f ca="1" t="shared" si="0"/>
        <v>179.16666666666666</v>
      </c>
      <c r="F7" s="59">
        <f ca="1" t="shared" si="0"/>
        <v>10</v>
      </c>
      <c r="G7" s="65">
        <f ca="1" t="shared" si="0"/>
        <v>179.16673266666666</v>
      </c>
      <c r="H7" s="59">
        <f ca="1" t="shared" si="0"/>
        <v>0</v>
      </c>
      <c r="I7" s="65">
        <f ca="1" t="shared" si="0"/>
        <v>145.83340033333334</v>
      </c>
      <c r="J7" s="59">
        <f ca="1" t="shared" si="0"/>
        <v>0</v>
      </c>
      <c r="K7" s="65">
        <f ca="1" t="shared" si="0"/>
        <v>154.500067</v>
      </c>
      <c r="L7" s="59">
        <f ca="1" t="shared" si="1"/>
      </c>
      <c r="M7" s="65">
        <f ca="1" t="shared" si="1"/>
      </c>
      <c r="N7" s="59">
        <f ca="1" t="shared" si="1"/>
      </c>
      <c r="O7" s="65">
        <f ca="1" t="shared" si="1"/>
      </c>
      <c r="P7" s="59">
        <f ca="1" t="shared" si="1"/>
      </c>
      <c r="Q7" s="65">
        <f ca="1" t="shared" si="1"/>
      </c>
      <c r="R7" s="59">
        <f ca="1" t="shared" si="1"/>
        <v>19.000164666716667</v>
      </c>
      <c r="S7" s="65">
        <f ca="1" t="shared" si="1"/>
        <v>164.66671666666667</v>
      </c>
      <c r="T7" s="59">
        <f ca="1" t="shared" si="1"/>
        <v>24</v>
      </c>
      <c r="W7" s="7">
        <f t="shared" si="8"/>
        <v>5</v>
      </c>
      <c r="X7" s="7"/>
      <c r="Y7" s="7"/>
      <c r="Z7" s="27"/>
      <c r="AA7" s="12"/>
      <c r="AB7" s="27"/>
      <c r="AC7" s="12"/>
      <c r="AD7" s="27"/>
      <c r="AE7" s="12"/>
      <c r="AF7" s="27"/>
      <c r="AG7" s="12"/>
      <c r="AH7" s="27"/>
      <c r="AI7" s="12"/>
      <c r="AJ7" s="27"/>
      <c r="AK7" s="12"/>
      <c r="AL7" s="27"/>
      <c r="AM7" s="12"/>
      <c r="AN7" s="27"/>
      <c r="AO7" s="12"/>
      <c r="AP7" s="7"/>
      <c r="AS7" s="7">
        <f t="shared" si="9"/>
        <v>5</v>
      </c>
      <c r="AT7" s="7"/>
      <c r="AU7" s="7"/>
      <c r="AV7" s="27"/>
      <c r="AW7" s="7"/>
      <c r="AX7" s="27"/>
      <c r="AY7" s="7"/>
      <c r="AZ7" s="27"/>
      <c r="BA7" s="7"/>
      <c r="BB7" s="7"/>
      <c r="BC7" s="7"/>
      <c r="BD7" s="7"/>
      <c r="BE7" s="7"/>
      <c r="BF7" s="7"/>
      <c r="BG7" s="7"/>
      <c r="BH7" s="7"/>
      <c r="BI7" s="7"/>
      <c r="BJ7" s="27"/>
      <c r="BK7" s="7"/>
      <c r="BL7" s="7"/>
      <c r="BO7" s="41">
        <f t="shared" si="10"/>
        <v>5</v>
      </c>
      <c r="BP7" s="41" t="str">
        <f ca="1" t="shared" si="6"/>
        <v>Веселин Савов</v>
      </c>
      <c r="BQ7" s="41" t="str">
        <f ca="1" t="shared" si="5"/>
        <v>Боляри</v>
      </c>
      <c r="BR7" s="41">
        <f ca="1" t="shared" si="5"/>
        <v>0</v>
      </c>
      <c r="BS7" s="41">
        <f ca="1" t="shared" si="5"/>
        <v>0</v>
      </c>
      <c r="BT7" s="41">
        <f ca="1" t="shared" si="5"/>
        <v>0</v>
      </c>
      <c r="BU7" s="41">
        <f ca="1" t="shared" si="5"/>
        <v>0</v>
      </c>
      <c r="BV7" s="41">
        <f ca="1" t="shared" si="5"/>
        <v>0</v>
      </c>
      <c r="BW7" s="41">
        <f ca="1" t="shared" si="5"/>
        <v>0</v>
      </c>
      <c r="BX7" s="41">
        <f ca="1" t="shared" si="5"/>
        <v>2</v>
      </c>
      <c r="BY7" s="42">
        <f ca="1" t="shared" si="5"/>
        <v>79.33335033333333</v>
      </c>
      <c r="BZ7" s="27"/>
      <c r="CA7" s="42"/>
      <c r="CB7" s="27"/>
      <c r="CC7" s="42"/>
      <c r="CD7" s="27"/>
      <c r="CE7" s="42"/>
      <c r="CF7" s="60">
        <f ca="1" t="shared" si="5"/>
        <v>2.000026</v>
      </c>
      <c r="CG7" s="42">
        <f ca="1" t="shared" si="5"/>
        <v>0</v>
      </c>
      <c r="CH7" s="41">
        <f ca="1" t="shared" si="5"/>
        <v>3</v>
      </c>
    </row>
    <row r="8" spans="1:86" ht="14.25">
      <c r="A8" s="7">
        <f t="shared" si="7"/>
        <v>6</v>
      </c>
      <c r="B8" s="7" t="str">
        <f ca="1" t="shared" si="0"/>
        <v>Вячеслав Бондарев</v>
      </c>
      <c r="C8" s="7" t="str">
        <f ca="1" t="shared" si="0"/>
        <v>Боляри</v>
      </c>
      <c r="D8" s="27">
        <f ca="1" t="shared" si="0"/>
        <v>0</v>
      </c>
      <c r="E8" s="12">
        <f ca="1" t="shared" si="0"/>
        <v>0</v>
      </c>
      <c r="F8" s="27">
        <f ca="1" t="shared" si="0"/>
        <v>1</v>
      </c>
      <c r="G8" s="12">
        <f ca="1" t="shared" si="0"/>
        <v>166.33340033333334</v>
      </c>
      <c r="H8" s="27">
        <f ca="1" t="shared" si="0"/>
        <v>0</v>
      </c>
      <c r="I8" s="12">
        <f ca="1" t="shared" si="0"/>
        <v>157.33341233333334</v>
      </c>
      <c r="J8" s="27">
        <f ca="1" t="shared" si="0"/>
        <v>14</v>
      </c>
      <c r="K8" s="12">
        <f ca="1" t="shared" si="0"/>
        <v>175.500079</v>
      </c>
      <c r="L8" s="27">
        <f ca="1" t="shared" si="1"/>
      </c>
      <c r="M8" s="12">
        <f ca="1" t="shared" si="1"/>
      </c>
      <c r="N8" s="27">
        <f ca="1" t="shared" si="1"/>
      </c>
      <c r="O8" s="12">
        <f ca="1" t="shared" si="1"/>
      </c>
      <c r="P8" s="27">
        <f ca="1" t="shared" si="1"/>
      </c>
      <c r="Q8" s="12">
        <f ca="1" t="shared" si="1"/>
      </c>
      <c r="R8" s="27">
        <f ca="1" t="shared" si="1"/>
        <v>15.000166388963889</v>
      </c>
      <c r="S8" s="12">
        <f ca="1" t="shared" si="1"/>
        <v>166.38896388888892</v>
      </c>
      <c r="T8" s="27">
        <f ca="1" t="shared" si="1"/>
        <v>18</v>
      </c>
      <c r="W8" s="7">
        <f t="shared" si="8"/>
        <v>6</v>
      </c>
      <c r="X8" s="7"/>
      <c r="Y8" s="7"/>
      <c r="Z8" s="27"/>
      <c r="AA8" s="12"/>
      <c r="AB8" s="27"/>
      <c r="AC8" s="12"/>
      <c r="AD8" s="27"/>
      <c r="AE8" s="12"/>
      <c r="AF8" s="27"/>
      <c r="AG8" s="12"/>
      <c r="AH8" s="27"/>
      <c r="AI8" s="12"/>
      <c r="AJ8" s="27"/>
      <c r="AK8" s="12"/>
      <c r="AL8" s="27"/>
      <c r="AM8" s="12"/>
      <c r="AN8" s="27"/>
      <c r="AO8" s="12"/>
      <c r="AP8" s="7"/>
      <c r="AS8" s="7">
        <f t="shared" si="9"/>
        <v>6</v>
      </c>
      <c r="AT8" s="7"/>
      <c r="AU8" s="7"/>
      <c r="AV8" s="27"/>
      <c r="AW8" s="7"/>
      <c r="AX8" s="27"/>
      <c r="AY8" s="7"/>
      <c r="AZ8" s="27"/>
      <c r="BA8" s="7"/>
      <c r="BB8" s="7"/>
      <c r="BC8" s="7"/>
      <c r="BD8" s="7"/>
      <c r="BE8" s="7"/>
      <c r="BF8" s="7"/>
      <c r="BG8" s="7"/>
      <c r="BH8" s="7"/>
      <c r="BI8" s="7"/>
      <c r="BJ8" s="27"/>
      <c r="BK8" s="7"/>
      <c r="BL8" s="7"/>
      <c r="BO8" s="41">
        <f t="shared" si="10"/>
        <v>6</v>
      </c>
      <c r="BP8" s="41" t="str">
        <f ca="1" t="shared" si="6"/>
        <v>Ростислав Узунов</v>
      </c>
      <c r="BQ8" s="41" t="str">
        <f ca="1" t="shared" si="5"/>
        <v>Боляри</v>
      </c>
      <c r="BR8" s="41">
        <f ca="1" t="shared" si="5"/>
        <v>0</v>
      </c>
      <c r="BS8" s="41">
        <f ca="1" t="shared" si="5"/>
        <v>0</v>
      </c>
      <c r="BT8" s="41">
        <f ca="1" t="shared" si="5"/>
        <v>0</v>
      </c>
      <c r="BU8" s="41">
        <f ca="1" t="shared" si="5"/>
        <v>0</v>
      </c>
      <c r="BV8" s="41">
        <f ca="1" t="shared" si="5"/>
        <v>0</v>
      </c>
      <c r="BW8" s="41">
        <f ca="1" t="shared" si="5"/>
        <v>0</v>
      </c>
      <c r="BX8" s="41">
        <f ca="1" t="shared" si="5"/>
        <v>0</v>
      </c>
      <c r="BY8" s="42">
        <f ca="1" t="shared" si="5"/>
        <v>76.33335133333333</v>
      </c>
      <c r="BZ8" s="27"/>
      <c r="CA8" s="42"/>
      <c r="CB8" s="27"/>
      <c r="CC8" s="42"/>
      <c r="CD8" s="27"/>
      <c r="CE8" s="42"/>
      <c r="CF8" s="60">
        <f ca="1" t="shared" si="5"/>
        <v>2.4999999999999998E-05</v>
      </c>
      <c r="CG8" s="42">
        <f ca="1" t="shared" si="5"/>
        <v>0</v>
      </c>
      <c r="CH8" s="41">
        <f ca="1" t="shared" si="5"/>
        <v>3</v>
      </c>
    </row>
    <row r="9" spans="1:86" ht="14.25">
      <c r="A9" s="7">
        <f t="shared" si="7"/>
        <v>7</v>
      </c>
      <c r="B9" s="7" t="str">
        <f ca="1" t="shared" si="0"/>
        <v>Уейн Фултън</v>
      </c>
      <c r="C9" s="7" t="str">
        <f ca="1" t="shared" si="0"/>
        <v>Боляри</v>
      </c>
      <c r="D9" s="27">
        <f ca="1" t="shared" si="0"/>
        <v>4</v>
      </c>
      <c r="E9" s="12">
        <f ca="1" t="shared" si="0"/>
        <v>171.66666666666666</v>
      </c>
      <c r="F9" s="27">
        <f ca="1" t="shared" si="0"/>
        <v>0</v>
      </c>
      <c r="G9" s="12">
        <f ca="1" t="shared" si="0"/>
        <v>0</v>
      </c>
      <c r="H9" s="27">
        <f ca="1" t="shared" si="0"/>
        <v>10</v>
      </c>
      <c r="I9" s="12">
        <f ca="1" t="shared" si="0"/>
        <v>168.000063</v>
      </c>
      <c r="J9" s="27">
        <f ca="1" t="shared" si="0"/>
        <v>0</v>
      </c>
      <c r="K9" s="12">
        <f ca="1" t="shared" si="0"/>
        <v>154.66672966666667</v>
      </c>
      <c r="L9" s="27">
        <f ca="1" t="shared" si="1"/>
      </c>
      <c r="M9" s="12">
        <f ca="1" t="shared" si="1"/>
      </c>
      <c r="N9" s="27">
        <f ca="1" t="shared" si="1"/>
      </c>
      <c r="O9" s="12">
        <f ca="1" t="shared" si="1"/>
      </c>
      <c r="P9" s="27">
        <f ca="1" t="shared" si="1"/>
      </c>
      <c r="Q9" s="12">
        <f ca="1" t="shared" si="1"/>
      </c>
      <c r="R9" s="27">
        <f ca="1" t="shared" si="1"/>
        <v>14.000164777819778</v>
      </c>
      <c r="S9" s="12">
        <f ca="1" t="shared" si="1"/>
        <v>164.7778197777778</v>
      </c>
      <c r="T9" s="27">
        <f ca="1" t="shared" si="1"/>
        <v>18</v>
      </c>
      <c r="W9" s="7">
        <f t="shared" si="8"/>
        <v>7</v>
      </c>
      <c r="X9" s="7"/>
      <c r="Y9" s="7"/>
      <c r="Z9" s="27"/>
      <c r="AA9" s="12"/>
      <c r="AB9" s="27"/>
      <c r="AC9" s="12"/>
      <c r="AD9" s="27"/>
      <c r="AE9" s="12"/>
      <c r="AF9" s="27"/>
      <c r="AG9" s="12"/>
      <c r="AH9" s="27"/>
      <c r="AI9" s="12"/>
      <c r="AJ9" s="27"/>
      <c r="AK9" s="12"/>
      <c r="AL9" s="27"/>
      <c r="AM9" s="12"/>
      <c r="AN9" s="27"/>
      <c r="AO9" s="12"/>
      <c r="AP9" s="7"/>
      <c r="AS9" s="7">
        <f t="shared" si="9"/>
        <v>7</v>
      </c>
      <c r="AT9" s="7"/>
      <c r="AU9" s="7"/>
      <c r="AV9" s="27"/>
      <c r="AW9" s="7"/>
      <c r="AX9" s="27"/>
      <c r="AY9" s="7"/>
      <c r="AZ9" s="27"/>
      <c r="BA9" s="7"/>
      <c r="BB9" s="7"/>
      <c r="BC9" s="7"/>
      <c r="BD9" s="7"/>
      <c r="BE9" s="7"/>
      <c r="BF9" s="7"/>
      <c r="BG9" s="7"/>
      <c r="BH9" s="7"/>
      <c r="BI9" s="7"/>
      <c r="BJ9" s="27"/>
      <c r="BK9" s="7"/>
      <c r="BL9" s="7"/>
      <c r="BO9" s="41">
        <f t="shared" si="10"/>
        <v>7</v>
      </c>
      <c r="BP9" s="41" t="str">
        <f ca="1" t="shared" si="6"/>
        <v>Велин Недялков</v>
      </c>
      <c r="BQ9" s="41" t="str">
        <f ca="1" t="shared" si="5"/>
        <v>Боляри</v>
      </c>
      <c r="BR9" s="41">
        <f ca="1" t="shared" si="5"/>
        <v>0</v>
      </c>
      <c r="BS9" s="41">
        <f ca="1" t="shared" si="5"/>
        <v>0</v>
      </c>
      <c r="BT9" s="41">
        <f ca="1" t="shared" si="5"/>
        <v>0</v>
      </c>
      <c r="BU9" s="41">
        <f ca="1" t="shared" si="5"/>
        <v>0</v>
      </c>
      <c r="BV9" s="41">
        <f ca="1" t="shared" si="5"/>
        <v>0</v>
      </c>
      <c r="BW9" s="41">
        <f ca="1" t="shared" si="5"/>
        <v>0</v>
      </c>
      <c r="BX9" s="41">
        <f ca="1" t="shared" si="5"/>
        <v>0</v>
      </c>
      <c r="BY9" s="42">
        <f ca="1" t="shared" si="5"/>
        <v>67.000014</v>
      </c>
      <c r="BZ9" s="27"/>
      <c r="CA9" s="42"/>
      <c r="CB9" s="27"/>
      <c r="CC9" s="42"/>
      <c r="CD9" s="27"/>
      <c r="CE9" s="42"/>
      <c r="CF9" s="60">
        <f ca="1" t="shared" si="5"/>
        <v>2.4E-05</v>
      </c>
      <c r="CG9" s="42">
        <f ca="1" t="shared" si="5"/>
        <v>0</v>
      </c>
      <c r="CH9" s="41">
        <f ca="1" t="shared" si="5"/>
        <v>3</v>
      </c>
    </row>
    <row r="10" spans="1:86" ht="14.25">
      <c r="A10" s="7">
        <f t="shared" si="7"/>
        <v>8</v>
      </c>
      <c r="B10" s="7" t="str">
        <f ca="1" t="shared" si="0"/>
        <v>Радослав Сонев</v>
      </c>
      <c r="C10" s="7" t="str">
        <f ca="1" t="shared" si="0"/>
        <v>Мега Боулинг Русе</v>
      </c>
      <c r="D10" s="27">
        <f ca="1" t="shared" si="0"/>
        <v>3</v>
      </c>
      <c r="E10" s="12">
        <f ca="1" t="shared" si="0"/>
        <v>170.83333333333334</v>
      </c>
      <c r="F10" s="27">
        <f ca="1" t="shared" si="0"/>
        <v>2</v>
      </c>
      <c r="G10" s="12">
        <f ca="1" t="shared" si="0"/>
        <v>167.33341333333334</v>
      </c>
      <c r="H10" s="27">
        <f ca="1" t="shared" si="0"/>
        <v>1</v>
      </c>
      <c r="I10" s="12">
        <f ca="1" t="shared" si="0"/>
        <v>158.33340533333333</v>
      </c>
      <c r="J10" s="27">
        <f ca="1" t="shared" si="0"/>
        <v>5</v>
      </c>
      <c r="K10" s="12">
        <f ca="1" t="shared" si="0"/>
        <v>174.83340533333333</v>
      </c>
      <c r="L10" s="27">
        <f ca="1" t="shared" si="1"/>
      </c>
      <c r="M10" s="12">
        <f ca="1" t="shared" si="1"/>
      </c>
      <c r="N10" s="27">
        <f ca="1" t="shared" si="1"/>
      </c>
      <c r="O10" s="12">
        <f ca="1" t="shared" si="1"/>
      </c>
      <c r="P10" s="27">
        <f ca="1" t="shared" si="1"/>
      </c>
      <c r="Q10" s="12">
        <f ca="1" t="shared" si="1"/>
      </c>
      <c r="R10" s="27">
        <f ca="1" t="shared" si="1"/>
        <v>11.000167833389334</v>
      </c>
      <c r="S10" s="12">
        <f ca="1" t="shared" si="1"/>
        <v>167.83338933333332</v>
      </c>
      <c r="T10" s="27">
        <f ca="1" t="shared" si="1"/>
        <v>24</v>
      </c>
      <c r="W10" s="7">
        <f t="shared" si="8"/>
        <v>8</v>
      </c>
      <c r="X10" s="7"/>
      <c r="Y10" s="7"/>
      <c r="Z10" s="27"/>
      <c r="AA10" s="12"/>
      <c r="AB10" s="27"/>
      <c r="AC10" s="12"/>
      <c r="AD10" s="27"/>
      <c r="AE10" s="12"/>
      <c r="AF10" s="27"/>
      <c r="AG10" s="12"/>
      <c r="AH10" s="27"/>
      <c r="AI10" s="12"/>
      <c r="AJ10" s="27"/>
      <c r="AK10" s="12"/>
      <c r="AL10" s="27"/>
      <c r="AM10" s="12"/>
      <c r="AN10" s="27"/>
      <c r="AO10" s="12"/>
      <c r="AP10" s="7"/>
      <c r="AS10" s="7">
        <f t="shared" si="9"/>
        <v>8</v>
      </c>
      <c r="AT10" s="7"/>
      <c r="AU10" s="7"/>
      <c r="AV10" s="27"/>
      <c r="AW10" s="7"/>
      <c r="AX10" s="27"/>
      <c r="AY10" s="7"/>
      <c r="AZ10" s="27"/>
      <c r="BA10" s="7"/>
      <c r="BB10" s="7"/>
      <c r="BC10" s="7"/>
      <c r="BD10" s="7"/>
      <c r="BE10" s="7"/>
      <c r="BF10" s="7"/>
      <c r="BG10" s="7"/>
      <c r="BH10" s="7"/>
      <c r="BI10" s="7"/>
      <c r="BJ10" s="27"/>
      <c r="BK10" s="7"/>
      <c r="BL10" s="7"/>
      <c r="BO10" s="41">
        <f t="shared" si="10"/>
        <v>8</v>
      </c>
      <c r="BP10" s="41" t="str">
        <f ca="1" t="shared" si="6"/>
        <v>Йоан-Марко Илиев</v>
      </c>
      <c r="BQ10" s="41" t="str">
        <f ca="1" t="shared" si="5"/>
        <v>Боляри</v>
      </c>
      <c r="BR10" s="41">
        <f ca="1" t="shared" si="5"/>
        <v>0</v>
      </c>
      <c r="BS10" s="41">
        <f ca="1" t="shared" si="5"/>
        <v>0</v>
      </c>
      <c r="BT10" s="41">
        <f ca="1" t="shared" si="5"/>
        <v>0</v>
      </c>
      <c r="BU10" s="41">
        <f ca="1" t="shared" si="5"/>
        <v>0</v>
      </c>
      <c r="BV10" s="41">
        <f ca="1" t="shared" si="5"/>
        <v>0</v>
      </c>
      <c r="BW10" s="41">
        <f ca="1" t="shared" si="5"/>
        <v>0</v>
      </c>
      <c r="BX10" s="41">
        <f ca="1" t="shared" si="5"/>
        <v>0</v>
      </c>
      <c r="BY10" s="42">
        <f ca="1" t="shared" si="5"/>
        <v>61.666677666666665</v>
      </c>
      <c r="BZ10" s="27"/>
      <c r="CA10" s="42"/>
      <c r="CB10" s="27"/>
      <c r="CC10" s="42"/>
      <c r="CD10" s="27"/>
      <c r="CE10" s="42"/>
      <c r="CF10" s="60">
        <f ca="1" t="shared" si="5"/>
        <v>2.3E-05</v>
      </c>
      <c r="CG10" s="42">
        <f ca="1" t="shared" si="5"/>
        <v>0</v>
      </c>
      <c r="CH10" s="41">
        <f ca="1" t="shared" si="5"/>
        <v>3</v>
      </c>
    </row>
    <row r="11" spans="1:86" ht="14.25">
      <c r="A11" s="7">
        <f t="shared" si="7"/>
        <v>9</v>
      </c>
      <c r="B11" s="7" t="str">
        <f ca="1" t="shared" si="0"/>
        <v>Добромир Пенчев</v>
      </c>
      <c r="C11" s="7" t="str">
        <f ca="1" t="shared" si="0"/>
        <v>Боляри</v>
      </c>
      <c r="D11" s="27">
        <f ca="1" t="shared" si="0"/>
        <v>0</v>
      </c>
      <c r="E11" s="12">
        <f ca="1" t="shared" si="0"/>
        <v>155.5</v>
      </c>
      <c r="F11" s="27">
        <f ca="1" t="shared" si="0"/>
        <v>3</v>
      </c>
      <c r="G11" s="12">
        <f ca="1" t="shared" si="0"/>
        <v>169.83340633333333</v>
      </c>
      <c r="H11" s="27">
        <f ca="1" t="shared" si="0"/>
        <v>3</v>
      </c>
      <c r="I11" s="12">
        <f ca="1" t="shared" si="0"/>
        <v>162.16674166666667</v>
      </c>
      <c r="J11" s="27">
        <f ca="1" t="shared" si="0"/>
        <v>3</v>
      </c>
      <c r="K11" s="12">
        <f ca="1" t="shared" si="0"/>
        <v>163.33340833333335</v>
      </c>
      <c r="L11" s="27">
        <f ca="1" t="shared" si="1"/>
      </c>
      <c r="M11" s="12">
        <f ca="1" t="shared" si="1"/>
      </c>
      <c r="N11" s="27">
        <f ca="1" t="shared" si="1"/>
      </c>
      <c r="O11" s="12">
        <f ca="1" t="shared" si="1"/>
      </c>
      <c r="P11" s="27">
        <f ca="1" t="shared" si="1"/>
      </c>
      <c r="Q11" s="12">
        <f ca="1" t="shared" si="1"/>
      </c>
      <c r="R11" s="27">
        <f ca="1" t="shared" si="1"/>
        <v>9.000162708389084</v>
      </c>
      <c r="S11" s="12">
        <f ca="1" t="shared" si="1"/>
        <v>162.70838908333332</v>
      </c>
      <c r="T11" s="27">
        <f ca="1" t="shared" si="1"/>
        <v>24</v>
      </c>
      <c r="W11" s="7">
        <f t="shared" si="8"/>
        <v>9</v>
      </c>
      <c r="X11" s="7"/>
      <c r="Y11" s="7"/>
      <c r="Z11" s="27"/>
      <c r="AA11" s="12"/>
      <c r="AB11" s="27"/>
      <c r="AC11" s="12"/>
      <c r="AD11" s="27"/>
      <c r="AE11" s="12"/>
      <c r="AF11" s="27"/>
      <c r="AG11" s="12"/>
      <c r="AH11" s="27"/>
      <c r="AI11" s="12"/>
      <c r="AJ11" s="27"/>
      <c r="AK11" s="12"/>
      <c r="AL11" s="27"/>
      <c r="AM11" s="12"/>
      <c r="AN11" s="27"/>
      <c r="AO11" s="12"/>
      <c r="AP11" s="7"/>
      <c r="AS11" s="7">
        <f t="shared" si="9"/>
        <v>9</v>
      </c>
      <c r="AT11" s="7"/>
      <c r="AU11" s="7"/>
      <c r="AV11" s="27"/>
      <c r="AW11" s="7"/>
      <c r="AX11" s="27"/>
      <c r="AY11" s="7"/>
      <c r="AZ11" s="27"/>
      <c r="BA11" s="7"/>
      <c r="BB11" s="7"/>
      <c r="BC11" s="7"/>
      <c r="BD11" s="7"/>
      <c r="BE11" s="7"/>
      <c r="BF11" s="7"/>
      <c r="BG11" s="7"/>
      <c r="BH11" s="7"/>
      <c r="BI11" s="7"/>
      <c r="BJ11" s="27"/>
      <c r="BK11" s="7"/>
      <c r="BL11" s="7"/>
      <c r="BO11" s="41">
        <f t="shared" si="10"/>
        <v>9</v>
      </c>
      <c r="BP11" s="41" t="str">
        <f ca="1" t="shared" si="6"/>
        <v>Павел  Кънчев</v>
      </c>
      <c r="BQ11" s="41" t="str">
        <f ca="1" t="shared" si="5"/>
        <v>Боляри</v>
      </c>
      <c r="BR11" s="41">
        <f ca="1" t="shared" si="5"/>
        <v>0</v>
      </c>
      <c r="BS11" s="41">
        <f ca="1" t="shared" si="5"/>
        <v>0</v>
      </c>
      <c r="BT11" s="41">
        <f ca="1" t="shared" si="5"/>
        <v>0</v>
      </c>
      <c r="BU11" s="41">
        <f ca="1" t="shared" si="5"/>
        <v>0</v>
      </c>
      <c r="BV11" s="41">
        <f ca="1" t="shared" si="5"/>
        <v>0</v>
      </c>
      <c r="BW11" s="41">
        <f ca="1" t="shared" si="5"/>
        <v>0</v>
      </c>
      <c r="BX11" s="41">
        <f ca="1" t="shared" si="5"/>
        <v>0</v>
      </c>
      <c r="BY11" s="42">
        <f ca="1" t="shared" si="5"/>
        <v>54.33334933333334</v>
      </c>
      <c r="BZ11" s="27"/>
      <c r="CA11" s="42"/>
      <c r="CB11" s="27"/>
      <c r="CC11" s="42"/>
      <c r="CD11" s="27"/>
      <c r="CE11" s="42"/>
      <c r="CF11" s="60">
        <f ca="1" t="shared" si="5"/>
        <v>2.2E-05</v>
      </c>
      <c r="CG11" s="42">
        <f ca="1" t="shared" si="5"/>
        <v>0</v>
      </c>
      <c r="CH11" s="41">
        <f ca="1" t="shared" si="5"/>
        <v>3</v>
      </c>
    </row>
    <row r="12" spans="1:86" ht="14.25">
      <c r="A12" s="7">
        <f t="shared" si="7"/>
        <v>10</v>
      </c>
      <c r="B12" s="7" t="str">
        <f ca="1" t="shared" si="0"/>
        <v>Рудолф Подлипски</v>
      </c>
      <c r="C12" s="7" t="str">
        <f ca="1" t="shared" si="0"/>
        <v>Мега Боулинг Р</v>
      </c>
      <c r="D12" s="27">
        <f ca="1" t="shared" si="0"/>
        <v>0</v>
      </c>
      <c r="E12" s="12">
        <f ca="1" t="shared" si="0"/>
        <v>147.66666666666666</v>
      </c>
      <c r="F12" s="27">
        <f ca="1" t="shared" si="0"/>
        <v>0</v>
      </c>
      <c r="G12" s="12">
        <f ca="1" t="shared" si="0"/>
        <v>146.33340933333335</v>
      </c>
      <c r="H12" s="27">
        <f ca="1" t="shared" si="0"/>
        <v>2</v>
      </c>
      <c r="I12" s="12">
        <f ca="1" t="shared" si="0"/>
        <v>158.66673566666665</v>
      </c>
      <c r="J12" s="27">
        <f ca="1" t="shared" si="0"/>
        <v>4</v>
      </c>
      <c r="K12" s="12">
        <f ca="1" t="shared" si="0"/>
        <v>172.33340233333334</v>
      </c>
      <c r="L12" s="27">
        <f ca="1" t="shared" si="1"/>
      </c>
      <c r="M12" s="12">
        <f ca="1" t="shared" si="1"/>
      </c>
      <c r="N12" s="27">
        <f ca="1" t="shared" si="1"/>
      </c>
      <c r="O12" s="12">
        <f ca="1" t="shared" si="1"/>
      </c>
      <c r="P12" s="27">
        <f ca="1" t="shared" si="1"/>
      </c>
      <c r="Q12" s="12">
        <f ca="1" t="shared" si="1"/>
      </c>
      <c r="R12" s="27">
        <f ca="1" t="shared" si="1"/>
        <v>6.0001562500535</v>
      </c>
      <c r="S12" s="12">
        <f ca="1" t="shared" si="1"/>
        <v>156.2500535</v>
      </c>
      <c r="T12" s="27">
        <f ca="1" t="shared" si="1"/>
        <v>24</v>
      </c>
      <c r="W12" s="7">
        <f t="shared" si="8"/>
        <v>10</v>
      </c>
      <c r="X12" s="7"/>
      <c r="Y12" s="7"/>
      <c r="Z12" s="27"/>
      <c r="AA12" s="12"/>
      <c r="AB12" s="27"/>
      <c r="AC12" s="12"/>
      <c r="AD12" s="27"/>
      <c r="AE12" s="12"/>
      <c r="AF12" s="27"/>
      <c r="AG12" s="12"/>
      <c r="AH12" s="27"/>
      <c r="AI12" s="12"/>
      <c r="AJ12" s="27"/>
      <c r="AK12" s="12"/>
      <c r="AL12" s="27"/>
      <c r="AM12" s="12"/>
      <c r="AN12" s="27"/>
      <c r="AO12" s="12"/>
      <c r="AP12" s="7"/>
      <c r="AS12" s="7">
        <f t="shared" si="9"/>
        <v>10</v>
      </c>
      <c r="AT12" s="7"/>
      <c r="AU12" s="7"/>
      <c r="AV12" s="27"/>
      <c r="AW12" s="7"/>
      <c r="AX12" s="27"/>
      <c r="AY12" s="7"/>
      <c r="AZ12" s="27"/>
      <c r="BA12" s="7"/>
      <c r="BB12" s="7"/>
      <c r="BC12" s="7"/>
      <c r="BD12" s="7"/>
      <c r="BE12" s="7"/>
      <c r="BF12" s="7"/>
      <c r="BG12" s="7"/>
      <c r="BH12" s="7"/>
      <c r="BI12" s="7"/>
      <c r="BJ12" s="27"/>
      <c r="BK12" s="7"/>
      <c r="BL12" s="7"/>
      <c r="BO12" s="41">
        <f t="shared" si="10"/>
        <v>10</v>
      </c>
      <c r="BP12" s="41" t="str">
        <f ca="1" t="shared" si="6"/>
        <v>Габриел Ботев</v>
      </c>
      <c r="BQ12" s="41" t="str">
        <f ca="1" t="shared" si="5"/>
        <v>Боляри</v>
      </c>
      <c r="BR12" s="41">
        <f ca="1" t="shared" si="5"/>
        <v>0</v>
      </c>
      <c r="BS12" s="41">
        <f ca="1" t="shared" si="5"/>
        <v>0</v>
      </c>
      <c r="BT12" s="41">
        <f ca="1" t="shared" si="5"/>
        <v>0</v>
      </c>
      <c r="BU12" s="41">
        <f ca="1" t="shared" si="5"/>
        <v>0</v>
      </c>
      <c r="BV12" s="41">
        <f ca="1" t="shared" si="5"/>
        <v>0</v>
      </c>
      <c r="BW12" s="41">
        <f ca="1" t="shared" si="5"/>
        <v>0</v>
      </c>
      <c r="BX12" s="41">
        <f ca="1" t="shared" si="5"/>
        <v>0</v>
      </c>
      <c r="BY12" s="42">
        <f ca="1" t="shared" si="5"/>
        <v>45.000013</v>
      </c>
      <c r="BZ12" s="27"/>
      <c r="CA12" s="42"/>
      <c r="CB12" s="27"/>
      <c r="CC12" s="42"/>
      <c r="CD12" s="27"/>
      <c r="CE12" s="42"/>
      <c r="CF12" s="60">
        <f ca="1" t="shared" si="5"/>
        <v>2.1E-05</v>
      </c>
      <c r="CG12" s="42">
        <f ca="1" t="shared" si="5"/>
        <v>0</v>
      </c>
      <c r="CH12" s="41">
        <f ca="1" t="shared" si="5"/>
        <v>3</v>
      </c>
    </row>
    <row r="13" spans="1:86" ht="14.25">
      <c r="A13" s="7">
        <f t="shared" si="7"/>
        <v>11</v>
      </c>
      <c r="B13" s="7" t="str">
        <f aca="true" ca="1" t="shared" si="11" ref="B13:K20">OFFSET(B$69,MATCH($A13,$U$69:$U$128,0)-1,0)</f>
        <v>Галин Грудев</v>
      </c>
      <c r="C13" s="7" t="str">
        <f ca="1" t="shared" si="11"/>
        <v>Боляри</v>
      </c>
      <c r="D13" s="27">
        <f ca="1" t="shared" si="11"/>
        <v>0</v>
      </c>
      <c r="E13" s="12">
        <f ca="1" t="shared" si="11"/>
        <v>159.66666666666666</v>
      </c>
      <c r="F13" s="27">
        <f ca="1" t="shared" si="11"/>
        <v>4</v>
      </c>
      <c r="G13" s="12">
        <f ca="1" t="shared" si="11"/>
        <v>174.83340833333335</v>
      </c>
      <c r="H13" s="27">
        <f ca="1" t="shared" si="11"/>
        <v>0</v>
      </c>
      <c r="I13" s="12">
        <f ca="1" t="shared" si="11"/>
        <v>157.83340633333333</v>
      </c>
      <c r="J13" s="27">
        <f ca="1" t="shared" si="11"/>
        <v>1</v>
      </c>
      <c r="K13" s="12">
        <f ca="1" t="shared" si="11"/>
        <v>157.500073</v>
      </c>
      <c r="L13" s="27">
        <f aca="true" ca="1" t="shared" si="12" ref="L13:T20">OFFSET(L$69,MATCH($A13,$U$69:$U$128,0)-1,0)</f>
      </c>
      <c r="M13" s="12">
        <f ca="1" t="shared" si="12"/>
      </c>
      <c r="N13" s="27">
        <f ca="1" t="shared" si="12"/>
      </c>
      <c r="O13" s="12">
        <f ca="1" t="shared" si="12"/>
      </c>
      <c r="P13" s="27">
        <f ca="1" t="shared" si="12"/>
      </c>
      <c r="Q13" s="12">
        <f ca="1" t="shared" si="12"/>
      </c>
      <c r="R13" s="27">
        <f ca="1" t="shared" si="12"/>
        <v>5.0001624583885835</v>
      </c>
      <c r="S13" s="12">
        <f ca="1" t="shared" si="12"/>
        <v>162.45838858333332</v>
      </c>
      <c r="T13" s="27">
        <f ca="1" t="shared" si="12"/>
        <v>24</v>
      </c>
      <c r="W13" s="7">
        <f t="shared" si="8"/>
        <v>11</v>
      </c>
      <c r="X13" s="7"/>
      <c r="Y13" s="7"/>
      <c r="Z13" s="27"/>
      <c r="AA13" s="12"/>
      <c r="AB13" s="27"/>
      <c r="AC13" s="12"/>
      <c r="AD13" s="27"/>
      <c r="AE13" s="12"/>
      <c r="AF13" s="27"/>
      <c r="AG13" s="12"/>
      <c r="AH13" s="27"/>
      <c r="AI13" s="12"/>
      <c r="AJ13" s="27"/>
      <c r="AK13" s="12"/>
      <c r="AL13" s="27"/>
      <c r="AM13" s="12"/>
      <c r="AN13" s="27"/>
      <c r="AO13" s="12"/>
      <c r="AP13" s="7"/>
      <c r="AS13" s="7">
        <f t="shared" si="9"/>
        <v>11</v>
      </c>
      <c r="AT13" s="7"/>
      <c r="AU13" s="7"/>
      <c r="AV13" s="27"/>
      <c r="AW13" s="7"/>
      <c r="AX13" s="27"/>
      <c r="AY13" s="7"/>
      <c r="AZ13" s="27"/>
      <c r="BA13" s="7"/>
      <c r="BB13" s="7"/>
      <c r="BC13" s="7"/>
      <c r="BD13" s="7"/>
      <c r="BE13" s="7"/>
      <c r="BF13" s="7"/>
      <c r="BG13" s="7"/>
      <c r="BH13" s="7"/>
      <c r="BI13" s="7"/>
      <c r="BJ13" s="27"/>
      <c r="BK13" s="7"/>
      <c r="BL13" s="7"/>
      <c r="BO13" s="41">
        <f t="shared" si="10"/>
        <v>11</v>
      </c>
      <c r="BP13" s="41">
        <f ca="1">OFFSET(BP$69,MATCH($BO13,$CI$69:$CI$98,0)-1,0)</f>
        <v>0</v>
      </c>
      <c r="BQ13" s="41">
        <f ca="1" t="shared" si="5"/>
        <v>0</v>
      </c>
      <c r="BR13" s="41">
        <f ca="1" t="shared" si="5"/>
        <v>0</v>
      </c>
      <c r="BS13" s="41">
        <f ca="1" t="shared" si="5"/>
        <v>0</v>
      </c>
      <c r="BT13" s="41">
        <f ca="1" t="shared" si="5"/>
        <v>0</v>
      </c>
      <c r="BU13" s="41">
        <f ca="1" t="shared" si="5"/>
        <v>0</v>
      </c>
      <c r="BV13" s="41">
        <f ca="1" t="shared" si="5"/>
        <v>0</v>
      </c>
      <c r="BW13" s="41">
        <f ca="1" t="shared" si="5"/>
        <v>0</v>
      </c>
      <c r="BX13" s="41">
        <f ca="1" t="shared" si="5"/>
      </c>
      <c r="BY13" s="42">
        <f ca="1" t="shared" si="5"/>
      </c>
      <c r="BZ13" s="27"/>
      <c r="CA13" s="42"/>
      <c r="CB13" s="27"/>
      <c r="CC13" s="42"/>
      <c r="CD13" s="27"/>
      <c r="CE13" s="42"/>
      <c r="CF13" s="60">
        <f ca="1" t="shared" si="5"/>
        <v>1.9999999999999998E-05</v>
      </c>
      <c r="CG13" s="42">
        <f ca="1" t="shared" si="5"/>
        <v>0</v>
      </c>
      <c r="CH13" s="41">
        <f ca="1" t="shared" si="5"/>
        <v>0</v>
      </c>
    </row>
    <row r="14" spans="1:86" ht="14.25">
      <c r="A14" s="7">
        <f t="shared" si="7"/>
        <v>12</v>
      </c>
      <c r="B14" s="7" t="str">
        <f ca="1" t="shared" si="11"/>
        <v>Танер Сюлейманов</v>
      </c>
      <c r="C14" s="7" t="str">
        <f ca="1" t="shared" si="11"/>
        <v>Мега Боулинг Русе</v>
      </c>
      <c r="D14" s="27">
        <f ca="1" t="shared" si="11"/>
        <v>0</v>
      </c>
      <c r="E14" s="12">
        <f ca="1" t="shared" si="11"/>
        <v>155.16666666666666</v>
      </c>
      <c r="F14" s="27">
        <f ca="1" t="shared" si="11"/>
        <v>0</v>
      </c>
      <c r="G14" s="12">
        <f ca="1" t="shared" si="11"/>
        <v>156.83341033333335</v>
      </c>
      <c r="H14" s="27">
        <f ca="1" t="shared" si="11"/>
        <v>0</v>
      </c>
      <c r="I14" s="12">
        <f ca="1" t="shared" si="11"/>
        <v>154.66673666666665</v>
      </c>
      <c r="J14" s="27">
        <f ca="1" t="shared" si="11"/>
        <v>2</v>
      </c>
      <c r="K14" s="12">
        <f ca="1" t="shared" si="11"/>
        <v>160.33340333333334</v>
      </c>
      <c r="L14" s="27">
        <f ca="1" t="shared" si="12"/>
      </c>
      <c r="M14" s="12">
        <f ca="1" t="shared" si="12"/>
      </c>
      <c r="N14" s="27">
        <f ca="1" t="shared" si="12"/>
      </c>
      <c r="O14" s="12">
        <f ca="1" t="shared" si="12"/>
      </c>
      <c r="P14" s="27">
        <f ca="1" t="shared" si="12"/>
      </c>
      <c r="Q14" s="12">
        <f ca="1" t="shared" si="12"/>
      </c>
      <c r="R14" s="27">
        <f ca="1" t="shared" si="12"/>
        <v>2.00015675005425</v>
      </c>
      <c r="S14" s="12">
        <f ca="1" t="shared" si="12"/>
        <v>156.75005425</v>
      </c>
      <c r="T14" s="27">
        <f ca="1" t="shared" si="12"/>
        <v>24</v>
      </c>
      <c r="W14" s="7">
        <f t="shared" si="8"/>
        <v>12</v>
      </c>
      <c r="X14" s="7"/>
      <c r="Y14" s="7"/>
      <c r="Z14" s="27"/>
      <c r="AA14" s="12"/>
      <c r="AB14" s="27"/>
      <c r="AC14" s="12"/>
      <c r="AD14" s="27"/>
      <c r="AE14" s="12"/>
      <c r="AF14" s="27"/>
      <c r="AG14" s="12"/>
      <c r="AH14" s="27"/>
      <c r="AI14" s="12"/>
      <c r="AJ14" s="27"/>
      <c r="AK14" s="12"/>
      <c r="AL14" s="27"/>
      <c r="AM14" s="12"/>
      <c r="AN14" s="27"/>
      <c r="AO14" s="12"/>
      <c r="AP14" s="7"/>
      <c r="AS14" s="7">
        <f t="shared" si="9"/>
        <v>12</v>
      </c>
      <c r="AT14" s="7"/>
      <c r="AU14" s="7"/>
      <c r="AV14" s="27"/>
      <c r="AW14" s="7"/>
      <c r="AX14" s="27"/>
      <c r="AY14" s="7"/>
      <c r="AZ14" s="27"/>
      <c r="BA14" s="7"/>
      <c r="BB14" s="7"/>
      <c r="BC14" s="7"/>
      <c r="BD14" s="7"/>
      <c r="BE14" s="7"/>
      <c r="BF14" s="7"/>
      <c r="BG14" s="7"/>
      <c r="BH14" s="7"/>
      <c r="BI14" s="7"/>
      <c r="BJ14" s="27"/>
      <c r="BK14" s="7"/>
      <c r="BL14" s="7"/>
      <c r="BO14" s="41">
        <f t="shared" si="10"/>
        <v>12</v>
      </c>
      <c r="BP14" s="41"/>
      <c r="BQ14" s="41"/>
      <c r="BR14" s="27"/>
      <c r="BS14" s="42"/>
      <c r="BT14" s="27"/>
      <c r="BU14" s="42"/>
      <c r="BV14" s="27"/>
      <c r="BW14" s="42"/>
      <c r="BX14" s="27"/>
      <c r="BY14" s="42"/>
      <c r="BZ14" s="27"/>
      <c r="CA14" s="42"/>
      <c r="CB14" s="27"/>
      <c r="CC14" s="42"/>
      <c r="CD14" s="27"/>
      <c r="CE14" s="42"/>
      <c r="CF14" s="30"/>
      <c r="CG14" s="42"/>
      <c r="CH14" s="41"/>
    </row>
    <row r="15" spans="1:86" ht="14.25">
      <c r="A15" s="7">
        <f t="shared" si="7"/>
        <v>13</v>
      </c>
      <c r="B15" s="7" t="str">
        <f ca="1" t="shared" si="11"/>
        <v>Пламен Траянов</v>
      </c>
      <c r="C15" s="7" t="str">
        <f ca="1" t="shared" si="11"/>
        <v>Боляри</v>
      </c>
      <c r="D15" s="27">
        <f ca="1" t="shared" si="11"/>
        <v>1</v>
      </c>
      <c r="E15" s="12">
        <f ca="1" t="shared" si="11"/>
        <v>163.66666666666666</v>
      </c>
      <c r="F15" s="27">
        <f ca="1" t="shared" si="11"/>
        <v>0</v>
      </c>
      <c r="G15" s="12">
        <f ca="1" t="shared" si="11"/>
        <v>150.000074</v>
      </c>
      <c r="H15" s="27">
        <f ca="1" t="shared" si="11"/>
        <v>0</v>
      </c>
      <c r="I15" s="12">
        <f ca="1" t="shared" si="11"/>
        <v>151.500065</v>
      </c>
      <c r="J15" s="27">
        <f ca="1" t="shared" si="11"/>
        <v>0</v>
      </c>
      <c r="K15" s="12">
        <f ca="1" t="shared" si="11"/>
        <v>153.500065</v>
      </c>
      <c r="L15" s="27">
        <f ca="1" t="shared" si="12"/>
      </c>
      <c r="M15" s="12">
        <f ca="1" t="shared" si="12"/>
      </c>
      <c r="N15" s="27">
        <f ca="1" t="shared" si="12"/>
      </c>
      <c r="O15" s="12">
        <f ca="1" t="shared" si="12"/>
      </c>
      <c r="P15" s="27">
        <f ca="1" t="shared" si="12"/>
      </c>
      <c r="Q15" s="12">
        <f ca="1" t="shared" si="12"/>
      </c>
      <c r="R15" s="27">
        <f ca="1" t="shared" si="12"/>
        <v>1.0001546667176666</v>
      </c>
      <c r="S15" s="12">
        <f ca="1" t="shared" si="12"/>
        <v>154.66671766666667</v>
      </c>
      <c r="T15" s="27">
        <f ca="1" t="shared" si="12"/>
        <v>24</v>
      </c>
      <c r="W15" s="7">
        <f t="shared" si="8"/>
        <v>13</v>
      </c>
      <c r="X15" s="7"/>
      <c r="Y15" s="7"/>
      <c r="Z15" s="27"/>
      <c r="AA15" s="12"/>
      <c r="AB15" s="27"/>
      <c r="AC15" s="12"/>
      <c r="AD15" s="27"/>
      <c r="AE15" s="12"/>
      <c r="AF15" s="27"/>
      <c r="AG15" s="12"/>
      <c r="AH15" s="27"/>
      <c r="AI15" s="12"/>
      <c r="AJ15" s="27"/>
      <c r="AK15" s="12"/>
      <c r="AL15" s="27"/>
      <c r="AM15" s="12"/>
      <c r="AN15" s="27"/>
      <c r="AO15" s="12"/>
      <c r="AP15" s="7"/>
      <c r="AS15" s="7">
        <f t="shared" si="9"/>
        <v>13</v>
      </c>
      <c r="AT15" s="7"/>
      <c r="AU15" s="7"/>
      <c r="AV15" s="27"/>
      <c r="AW15" s="7"/>
      <c r="AX15" s="27"/>
      <c r="AY15" s="7"/>
      <c r="AZ15" s="27"/>
      <c r="BA15" s="7"/>
      <c r="BB15" s="7"/>
      <c r="BC15" s="7"/>
      <c r="BD15" s="7"/>
      <c r="BE15" s="7"/>
      <c r="BF15" s="7"/>
      <c r="BG15" s="7"/>
      <c r="BH15" s="7"/>
      <c r="BI15" s="7"/>
      <c r="BJ15" s="27"/>
      <c r="BK15" s="7"/>
      <c r="BL15" s="7"/>
      <c r="BO15" s="41">
        <f t="shared" si="10"/>
        <v>13</v>
      </c>
      <c r="BP15" s="41"/>
      <c r="BQ15" s="41"/>
      <c r="BR15" s="27"/>
      <c r="BS15" s="42"/>
      <c r="BT15" s="27"/>
      <c r="BU15" s="42"/>
      <c r="BV15" s="27"/>
      <c r="BW15" s="42"/>
      <c r="BX15" s="27"/>
      <c r="BY15" s="42"/>
      <c r="BZ15" s="27"/>
      <c r="CA15" s="42"/>
      <c r="CB15" s="27"/>
      <c r="CC15" s="42"/>
      <c r="CD15" s="27"/>
      <c r="CE15" s="42"/>
      <c r="CF15" s="30"/>
      <c r="CG15" s="42"/>
      <c r="CH15" s="41"/>
    </row>
    <row r="16" spans="1:86" ht="14.25">
      <c r="A16" s="7">
        <f t="shared" si="7"/>
        <v>14</v>
      </c>
      <c r="B16" s="7" t="str">
        <f ca="1" t="shared" si="11"/>
        <v>Емил Петков Печев</v>
      </c>
      <c r="C16" s="7" t="str">
        <f ca="1" t="shared" si="11"/>
        <v>Боляри</v>
      </c>
      <c r="D16" s="27">
        <f ca="1" t="shared" si="11"/>
        <v>0</v>
      </c>
      <c r="E16" s="12">
        <f ca="1" t="shared" si="11"/>
        <v>156.16666666666666</v>
      </c>
      <c r="F16" s="27">
        <f ca="1" t="shared" si="11"/>
        <v>0</v>
      </c>
      <c r="G16" s="12">
        <f ca="1" t="shared" si="11"/>
        <v>0</v>
      </c>
      <c r="H16" s="27">
        <f ca="1" t="shared" si="11"/>
        <v>0</v>
      </c>
      <c r="I16" s="12">
        <f ca="1" t="shared" si="11"/>
        <v>0</v>
      </c>
      <c r="J16" s="27">
        <f ca="1" t="shared" si="11"/>
        <v>0</v>
      </c>
      <c r="K16" s="12">
        <f ca="1" t="shared" si="11"/>
        <v>151.500077</v>
      </c>
      <c r="L16" s="27">
        <f ca="1" t="shared" si="12"/>
      </c>
      <c r="M16" s="12">
        <f ca="1" t="shared" si="12"/>
      </c>
      <c r="N16" s="27">
        <f ca="1" t="shared" si="12"/>
      </c>
      <c r="O16" s="12">
        <f ca="1" t="shared" si="12"/>
      </c>
      <c r="P16" s="27">
        <f ca="1" t="shared" si="12"/>
      </c>
      <c r="Q16" s="12">
        <f ca="1" t="shared" si="12"/>
      </c>
      <c r="R16" s="27">
        <f ca="1" t="shared" si="12"/>
        <v>0.00015383337183333333</v>
      </c>
      <c r="S16" s="12">
        <f ca="1" t="shared" si="12"/>
        <v>153.83337183333333</v>
      </c>
      <c r="T16" s="27">
        <f ca="1" t="shared" si="12"/>
        <v>12</v>
      </c>
      <c r="W16" s="7">
        <f t="shared" si="8"/>
        <v>14</v>
      </c>
      <c r="X16" s="7"/>
      <c r="Y16" s="7"/>
      <c r="Z16" s="27"/>
      <c r="AA16" s="12"/>
      <c r="AB16" s="27"/>
      <c r="AC16" s="12"/>
      <c r="AD16" s="27"/>
      <c r="AE16" s="12"/>
      <c r="AF16" s="27"/>
      <c r="AG16" s="12"/>
      <c r="AH16" s="27"/>
      <c r="AI16" s="12"/>
      <c r="AJ16" s="27"/>
      <c r="AK16" s="12"/>
      <c r="AL16" s="27"/>
      <c r="AM16" s="12"/>
      <c r="AN16" s="27"/>
      <c r="AO16" s="12"/>
      <c r="AP16" s="7"/>
      <c r="AS16" s="7">
        <f t="shared" si="9"/>
        <v>14</v>
      </c>
      <c r="AT16" s="7"/>
      <c r="AU16" s="7"/>
      <c r="AV16" s="27"/>
      <c r="AW16" s="7"/>
      <c r="AX16" s="27"/>
      <c r="AY16" s="7"/>
      <c r="AZ16" s="27"/>
      <c r="BA16" s="7"/>
      <c r="BB16" s="7"/>
      <c r="BC16" s="7"/>
      <c r="BD16" s="7"/>
      <c r="BE16" s="7"/>
      <c r="BF16" s="7"/>
      <c r="BG16" s="7"/>
      <c r="BH16" s="7"/>
      <c r="BI16" s="7"/>
      <c r="BJ16" s="27"/>
      <c r="BK16" s="7"/>
      <c r="BL16" s="7"/>
      <c r="BO16" s="41">
        <f t="shared" si="10"/>
        <v>14</v>
      </c>
      <c r="BP16" s="41"/>
      <c r="BQ16" s="41"/>
      <c r="BR16" s="27"/>
      <c r="BS16" s="42"/>
      <c r="BT16" s="27"/>
      <c r="BU16" s="42"/>
      <c r="BV16" s="27"/>
      <c r="BW16" s="42"/>
      <c r="BX16" s="27"/>
      <c r="BY16" s="42"/>
      <c r="BZ16" s="27"/>
      <c r="CA16" s="42"/>
      <c r="CB16" s="27"/>
      <c r="CC16" s="42"/>
      <c r="CD16" s="27"/>
      <c r="CE16" s="42"/>
      <c r="CF16" s="30"/>
      <c r="CG16" s="42"/>
      <c r="CH16" s="41"/>
    </row>
    <row r="17" spans="1:86" ht="14.25">
      <c r="A17" s="7">
        <f t="shared" si="7"/>
        <v>15</v>
      </c>
      <c r="B17" s="7" t="str">
        <f ca="1" t="shared" si="11"/>
        <v>Юлиан Иванов</v>
      </c>
      <c r="C17" s="7" t="str">
        <f ca="1" t="shared" si="11"/>
        <v>Мега Боулинг Русе</v>
      </c>
      <c r="D17" s="27">
        <f ca="1" t="shared" si="11"/>
        <v>0</v>
      </c>
      <c r="E17" s="12">
        <f ca="1" t="shared" si="11"/>
        <v>0</v>
      </c>
      <c r="F17" s="27">
        <f ca="1" t="shared" si="11"/>
        <v>0</v>
      </c>
      <c r="G17" s="12">
        <f ca="1" t="shared" si="11"/>
        <v>156.000078</v>
      </c>
      <c r="H17" s="27">
        <f ca="1" t="shared" si="11"/>
        <v>0</v>
      </c>
      <c r="I17" s="12">
        <f ca="1" t="shared" si="11"/>
        <v>151.33340133333334</v>
      </c>
      <c r="J17" s="27">
        <f ca="1" t="shared" si="11"/>
        <v>0</v>
      </c>
      <c r="K17" s="12">
        <f ca="1" t="shared" si="11"/>
        <v>0</v>
      </c>
      <c r="L17" s="27">
        <f ca="1" t="shared" si="12"/>
      </c>
      <c r="M17" s="12">
        <f ca="1" t="shared" si="12"/>
      </c>
      <c r="N17" s="27">
        <f ca="1" t="shared" si="12"/>
      </c>
      <c r="O17" s="12">
        <f ca="1" t="shared" si="12"/>
      </c>
      <c r="P17" s="27">
        <f ca="1" t="shared" si="12"/>
      </c>
      <c r="Q17" s="12">
        <f ca="1" t="shared" si="12"/>
      </c>
      <c r="R17" s="27">
        <f ca="1" t="shared" si="12"/>
        <v>0.00015366673966666668</v>
      </c>
      <c r="S17" s="12">
        <f ca="1" t="shared" si="12"/>
        <v>153.66673966666667</v>
      </c>
      <c r="T17" s="27">
        <f ca="1" t="shared" si="12"/>
        <v>12</v>
      </c>
      <c r="W17" s="7">
        <f t="shared" si="8"/>
        <v>15</v>
      </c>
      <c r="X17" s="7"/>
      <c r="Y17" s="7"/>
      <c r="Z17" s="27"/>
      <c r="AA17" s="12"/>
      <c r="AB17" s="27"/>
      <c r="AC17" s="12"/>
      <c r="AD17" s="27"/>
      <c r="AE17" s="12"/>
      <c r="AF17" s="27"/>
      <c r="AG17" s="12"/>
      <c r="AH17" s="27"/>
      <c r="AI17" s="12"/>
      <c r="AJ17" s="27"/>
      <c r="AK17" s="12"/>
      <c r="AL17" s="27"/>
      <c r="AM17" s="12"/>
      <c r="AN17" s="27"/>
      <c r="AO17" s="12"/>
      <c r="AP17" s="7"/>
      <c r="AS17" s="7">
        <f t="shared" si="9"/>
        <v>15</v>
      </c>
      <c r="AT17" s="7"/>
      <c r="AU17" s="7"/>
      <c r="AV17" s="27"/>
      <c r="AW17" s="7"/>
      <c r="AX17" s="27"/>
      <c r="AY17" s="7"/>
      <c r="AZ17" s="27"/>
      <c r="BA17" s="7"/>
      <c r="BB17" s="7"/>
      <c r="BC17" s="7"/>
      <c r="BD17" s="7"/>
      <c r="BE17" s="7"/>
      <c r="BF17" s="7"/>
      <c r="BG17" s="7"/>
      <c r="BH17" s="7"/>
      <c r="BI17" s="7"/>
      <c r="BJ17" s="27"/>
      <c r="BK17" s="7"/>
      <c r="BL17" s="7"/>
      <c r="BO17" s="41">
        <f t="shared" si="10"/>
        <v>15</v>
      </c>
      <c r="BP17" s="41"/>
      <c r="BQ17" s="41"/>
      <c r="BR17" s="27"/>
      <c r="BS17" s="42"/>
      <c r="BT17" s="27"/>
      <c r="BU17" s="42"/>
      <c r="BV17" s="27"/>
      <c r="BW17" s="42"/>
      <c r="BX17" s="27"/>
      <c r="BY17" s="42"/>
      <c r="BZ17" s="27"/>
      <c r="CA17" s="42"/>
      <c r="CB17" s="27"/>
      <c r="CC17" s="42"/>
      <c r="CD17" s="27"/>
      <c r="CE17" s="42"/>
      <c r="CF17" s="30"/>
      <c r="CG17" s="42"/>
      <c r="CH17" s="41"/>
    </row>
    <row r="18" spans="1:86" ht="14.25">
      <c r="A18" s="7">
        <f t="shared" si="7"/>
        <v>16</v>
      </c>
      <c r="B18" s="7" t="str">
        <f ca="1" t="shared" si="11"/>
        <v>Иван Трайков</v>
      </c>
      <c r="C18" s="7" t="str">
        <f ca="1" t="shared" si="11"/>
        <v>Боляри</v>
      </c>
      <c r="D18" s="27">
        <f ca="1" t="shared" si="11"/>
        <v>0</v>
      </c>
      <c r="E18" s="12">
        <f ca="1" t="shared" si="11"/>
        <v>0</v>
      </c>
      <c r="F18" s="27">
        <f ca="1" t="shared" si="11"/>
        <v>0</v>
      </c>
      <c r="G18" s="12">
        <f ca="1" t="shared" si="11"/>
        <v>147.16673566666665</v>
      </c>
      <c r="H18" s="27">
        <f ca="1" t="shared" si="11"/>
        <v>0</v>
      </c>
      <c r="I18" s="12">
        <f ca="1" t="shared" si="11"/>
        <v>148.33341133333334</v>
      </c>
      <c r="J18" s="27">
        <f ca="1" t="shared" si="11"/>
        <v>0</v>
      </c>
      <c r="K18" s="12">
        <f ca="1" t="shared" si="11"/>
        <v>150.16674466666666</v>
      </c>
      <c r="L18" s="27">
        <f ca="1" t="shared" si="12"/>
      </c>
      <c r="M18" s="12">
        <f ca="1" t="shared" si="12"/>
      </c>
      <c r="N18" s="27">
        <f ca="1" t="shared" si="12"/>
      </c>
      <c r="O18" s="12">
        <f ca="1" t="shared" si="12"/>
      </c>
      <c r="P18" s="27">
        <f ca="1" t="shared" si="12"/>
      </c>
      <c r="Q18" s="12">
        <f ca="1" t="shared" si="12"/>
      </c>
      <c r="R18" s="27">
        <f ca="1" t="shared" si="12"/>
        <v>0.00014855563055555555</v>
      </c>
      <c r="S18" s="12">
        <f ca="1" t="shared" si="12"/>
        <v>148.55563055555555</v>
      </c>
      <c r="T18" s="27">
        <f ca="1" t="shared" si="12"/>
        <v>18</v>
      </c>
      <c r="W18" s="7">
        <f t="shared" si="8"/>
        <v>16</v>
      </c>
      <c r="X18" s="7"/>
      <c r="Y18" s="7"/>
      <c r="Z18" s="27"/>
      <c r="AA18" s="12"/>
      <c r="AB18" s="27"/>
      <c r="AC18" s="12"/>
      <c r="AD18" s="27"/>
      <c r="AE18" s="12"/>
      <c r="AF18" s="27"/>
      <c r="AG18" s="12"/>
      <c r="AH18" s="27"/>
      <c r="AI18" s="12"/>
      <c r="AJ18" s="27"/>
      <c r="AK18" s="12"/>
      <c r="AL18" s="27"/>
      <c r="AM18" s="12"/>
      <c r="AN18" s="27"/>
      <c r="AO18" s="12"/>
      <c r="AP18" s="7"/>
      <c r="AS18" s="7">
        <f t="shared" si="9"/>
        <v>16</v>
      </c>
      <c r="AT18" s="7"/>
      <c r="AU18" s="7"/>
      <c r="AV18" s="27"/>
      <c r="AW18" s="7"/>
      <c r="AX18" s="27"/>
      <c r="AY18" s="7"/>
      <c r="AZ18" s="27"/>
      <c r="BA18" s="7"/>
      <c r="BB18" s="7"/>
      <c r="BC18" s="7"/>
      <c r="BD18" s="7"/>
      <c r="BE18" s="7"/>
      <c r="BF18" s="7"/>
      <c r="BG18" s="7"/>
      <c r="BH18" s="7"/>
      <c r="BI18" s="7"/>
      <c r="BJ18" s="27"/>
      <c r="BK18" s="7"/>
      <c r="BL18" s="7"/>
      <c r="BO18" s="41">
        <f t="shared" si="10"/>
        <v>16</v>
      </c>
      <c r="BP18" s="41"/>
      <c r="BQ18" s="41"/>
      <c r="BR18" s="27"/>
      <c r="BS18" s="42"/>
      <c r="BT18" s="27"/>
      <c r="BU18" s="42"/>
      <c r="BV18" s="27"/>
      <c r="BW18" s="42"/>
      <c r="BX18" s="27"/>
      <c r="BY18" s="42"/>
      <c r="BZ18" s="27"/>
      <c r="CA18" s="42"/>
      <c r="CB18" s="27"/>
      <c r="CC18" s="42"/>
      <c r="CD18" s="27"/>
      <c r="CE18" s="42"/>
      <c r="CF18" s="30"/>
      <c r="CG18" s="42"/>
      <c r="CH18" s="41"/>
    </row>
    <row r="19" spans="1:86" ht="14.25">
      <c r="A19" s="7">
        <f t="shared" si="7"/>
        <v>17</v>
      </c>
      <c r="B19" s="7" t="str">
        <f ca="1" t="shared" si="11"/>
        <v>Камен Калчев</v>
      </c>
      <c r="C19" s="7" t="str">
        <f ca="1" t="shared" si="11"/>
        <v>Боляри</v>
      </c>
      <c r="D19" s="27">
        <f ca="1" t="shared" si="11"/>
        <v>0</v>
      </c>
      <c r="E19" s="12">
        <f ca="1" t="shared" si="11"/>
        <v>0</v>
      </c>
      <c r="F19" s="27">
        <f ca="1" t="shared" si="11"/>
        <v>0</v>
      </c>
      <c r="G19" s="12">
        <f ca="1" t="shared" si="11"/>
        <v>151.16673466666666</v>
      </c>
      <c r="H19" s="27">
        <f ca="1" t="shared" si="11"/>
        <v>0</v>
      </c>
      <c r="I19" s="12">
        <f ca="1" t="shared" si="11"/>
        <v>0</v>
      </c>
      <c r="J19" s="27">
        <f ca="1" t="shared" si="11"/>
        <v>0</v>
      </c>
      <c r="K19" s="12">
        <f ca="1" t="shared" si="11"/>
        <v>133.50008</v>
      </c>
      <c r="L19" s="27">
        <f ca="1" t="shared" si="12"/>
      </c>
      <c r="M19" s="12">
        <f ca="1" t="shared" si="12"/>
      </c>
      <c r="N19" s="27">
        <f ca="1" t="shared" si="12"/>
      </c>
      <c r="O19" s="12">
        <f ca="1" t="shared" si="12"/>
      </c>
      <c r="P19" s="27">
        <f ca="1" t="shared" si="12"/>
      </c>
      <c r="Q19" s="12">
        <f ca="1" t="shared" si="12"/>
      </c>
      <c r="R19" s="27">
        <f ca="1" t="shared" si="12"/>
        <v>0.00014233340733333332</v>
      </c>
      <c r="S19" s="12">
        <f ca="1" t="shared" si="12"/>
        <v>142.33340733333333</v>
      </c>
      <c r="T19" s="27">
        <f ca="1" t="shared" si="12"/>
        <v>12</v>
      </c>
      <c r="W19" s="7">
        <f t="shared" si="8"/>
        <v>17</v>
      </c>
      <c r="X19" s="7"/>
      <c r="Y19" s="7"/>
      <c r="Z19" s="27"/>
      <c r="AA19" s="12"/>
      <c r="AB19" s="27"/>
      <c r="AC19" s="12"/>
      <c r="AD19" s="27"/>
      <c r="AE19" s="12"/>
      <c r="AF19" s="27"/>
      <c r="AG19" s="12"/>
      <c r="AH19" s="27"/>
      <c r="AI19" s="12"/>
      <c r="AJ19" s="27"/>
      <c r="AK19" s="12"/>
      <c r="AL19" s="27"/>
      <c r="AM19" s="12"/>
      <c r="AN19" s="27"/>
      <c r="AO19" s="12"/>
      <c r="AP19" s="7"/>
      <c r="AS19" s="7">
        <f t="shared" si="9"/>
        <v>17</v>
      </c>
      <c r="AT19" s="7"/>
      <c r="AU19" s="7"/>
      <c r="AV19" s="27"/>
      <c r="AW19" s="7"/>
      <c r="AX19" s="27"/>
      <c r="AY19" s="7"/>
      <c r="AZ19" s="27"/>
      <c r="BA19" s="7"/>
      <c r="BB19" s="7"/>
      <c r="BC19" s="7"/>
      <c r="BD19" s="7"/>
      <c r="BE19" s="7"/>
      <c r="BF19" s="7"/>
      <c r="BG19" s="7"/>
      <c r="BH19" s="7"/>
      <c r="BI19" s="7"/>
      <c r="BJ19" s="27"/>
      <c r="BK19" s="7"/>
      <c r="BL19" s="7"/>
      <c r="BO19" s="41">
        <f t="shared" si="10"/>
        <v>17</v>
      </c>
      <c r="BP19" s="41"/>
      <c r="BQ19" s="41"/>
      <c r="BR19" s="27"/>
      <c r="BS19" s="42"/>
      <c r="BT19" s="27"/>
      <c r="BU19" s="42"/>
      <c r="BV19" s="27"/>
      <c r="BW19" s="42"/>
      <c r="BX19" s="27"/>
      <c r="BY19" s="42"/>
      <c r="BZ19" s="27"/>
      <c r="CA19" s="42"/>
      <c r="CB19" s="27"/>
      <c r="CC19" s="42"/>
      <c r="CD19" s="27"/>
      <c r="CE19" s="42"/>
      <c r="CF19" s="30"/>
      <c r="CG19" s="42"/>
      <c r="CH19" s="41"/>
    </row>
    <row r="20" spans="1:86" ht="14.25">
      <c r="A20" s="7">
        <f t="shared" si="7"/>
        <v>18</v>
      </c>
      <c r="B20" s="7" t="str">
        <f ca="1" t="shared" si="11"/>
        <v>Петър Оронов</v>
      </c>
      <c r="C20" s="7" t="str">
        <f ca="1" t="shared" si="11"/>
        <v>Боляри</v>
      </c>
      <c r="D20" s="27">
        <f ca="1" t="shared" si="11"/>
        <v>0</v>
      </c>
      <c r="E20" s="12">
        <f ca="1" t="shared" si="11"/>
        <v>0</v>
      </c>
      <c r="F20" s="27">
        <f ca="1" t="shared" si="11"/>
        <v>0</v>
      </c>
      <c r="G20" s="12">
        <f ca="1" t="shared" si="11"/>
        <v>0</v>
      </c>
      <c r="H20" s="27">
        <f ca="1" t="shared" si="11"/>
        <v>0</v>
      </c>
      <c r="I20" s="12">
        <f ca="1" t="shared" si="11"/>
        <v>83.83336933333332</v>
      </c>
      <c r="J20" s="27">
        <f ca="1" t="shared" si="11"/>
        <v>0</v>
      </c>
      <c r="K20" s="12">
        <f ca="1" t="shared" si="11"/>
        <v>0</v>
      </c>
      <c r="L20" s="27">
        <f ca="1" t="shared" si="12"/>
      </c>
      <c r="M20" s="12">
        <f ca="1" t="shared" si="12"/>
      </c>
      <c r="N20" s="27">
        <f ca="1" t="shared" si="12"/>
      </c>
      <c r="O20" s="12">
        <f ca="1" t="shared" si="12"/>
      </c>
      <c r="P20" s="27">
        <f ca="1" t="shared" si="12"/>
      </c>
      <c r="Q20" s="12">
        <f ca="1" t="shared" si="12"/>
      </c>
      <c r="R20" s="27">
        <f ca="1" t="shared" si="12"/>
        <v>8.383336933333332E-05</v>
      </c>
      <c r="S20" s="12">
        <f ca="1" t="shared" si="12"/>
        <v>83.83336933333332</v>
      </c>
      <c r="T20" s="27">
        <f ca="1" t="shared" si="12"/>
        <v>6</v>
      </c>
      <c r="W20" s="7">
        <f t="shared" si="8"/>
        <v>18</v>
      </c>
      <c r="X20" s="7"/>
      <c r="Y20" s="7"/>
      <c r="Z20" s="27"/>
      <c r="AA20" s="12"/>
      <c r="AB20" s="27"/>
      <c r="AC20" s="12"/>
      <c r="AD20" s="27"/>
      <c r="AE20" s="12"/>
      <c r="AF20" s="27"/>
      <c r="AG20" s="12"/>
      <c r="AH20" s="27"/>
      <c r="AI20" s="12"/>
      <c r="AJ20" s="27"/>
      <c r="AK20" s="12"/>
      <c r="AL20" s="27"/>
      <c r="AM20" s="12"/>
      <c r="AN20" s="27"/>
      <c r="AO20" s="12"/>
      <c r="AP20" s="7"/>
      <c r="AS20" s="7">
        <f t="shared" si="9"/>
        <v>18</v>
      </c>
      <c r="AT20" s="7"/>
      <c r="AU20" s="7"/>
      <c r="AV20" s="27"/>
      <c r="AW20" s="7"/>
      <c r="AX20" s="27"/>
      <c r="AY20" s="7"/>
      <c r="AZ20" s="27"/>
      <c r="BA20" s="7"/>
      <c r="BB20" s="7"/>
      <c r="BC20" s="7"/>
      <c r="BD20" s="7"/>
      <c r="BE20" s="7"/>
      <c r="BF20" s="7"/>
      <c r="BG20" s="7"/>
      <c r="BH20" s="7"/>
      <c r="BI20" s="7"/>
      <c r="BJ20" s="27"/>
      <c r="BK20" s="7"/>
      <c r="BL20" s="7"/>
      <c r="BO20" s="41">
        <f t="shared" si="10"/>
        <v>18</v>
      </c>
      <c r="BP20" s="41"/>
      <c r="BQ20" s="41"/>
      <c r="BR20" s="27"/>
      <c r="BS20" s="42"/>
      <c r="BT20" s="27"/>
      <c r="BU20" s="42"/>
      <c r="BV20" s="27"/>
      <c r="BW20" s="42"/>
      <c r="BX20" s="27"/>
      <c r="BY20" s="42"/>
      <c r="BZ20" s="27"/>
      <c r="CA20" s="42"/>
      <c r="CB20" s="27"/>
      <c r="CC20" s="42"/>
      <c r="CD20" s="27"/>
      <c r="CE20" s="42"/>
      <c r="CF20" s="30"/>
      <c r="CG20" s="42"/>
      <c r="CH20" s="41"/>
    </row>
    <row r="21" spans="1:86" ht="14.25">
      <c r="A21" s="7">
        <f t="shared" si="7"/>
        <v>19</v>
      </c>
      <c r="B21" s="7"/>
      <c r="C21" s="7"/>
      <c r="D21" s="27"/>
      <c r="E21" s="12"/>
      <c r="F21" s="27"/>
      <c r="G21" s="12"/>
      <c r="H21" s="27"/>
      <c r="I21" s="12"/>
      <c r="J21" s="27"/>
      <c r="K21" s="12"/>
      <c r="L21" s="27"/>
      <c r="M21" s="12"/>
      <c r="N21" s="27"/>
      <c r="O21" s="12"/>
      <c r="P21" s="27"/>
      <c r="Q21" s="12"/>
      <c r="R21" s="27"/>
      <c r="S21" s="12"/>
      <c r="T21" s="27"/>
      <c r="W21" s="7">
        <f t="shared" si="8"/>
        <v>19</v>
      </c>
      <c r="X21" s="7"/>
      <c r="Y21" s="7"/>
      <c r="Z21" s="27"/>
      <c r="AA21" s="12"/>
      <c r="AB21" s="27"/>
      <c r="AC21" s="12"/>
      <c r="AD21" s="27"/>
      <c r="AE21" s="12"/>
      <c r="AF21" s="27"/>
      <c r="AG21" s="12"/>
      <c r="AH21" s="27"/>
      <c r="AI21" s="12"/>
      <c r="AJ21" s="27"/>
      <c r="AK21" s="12"/>
      <c r="AL21" s="27"/>
      <c r="AM21" s="12"/>
      <c r="AN21" s="27"/>
      <c r="AO21" s="12"/>
      <c r="AP21" s="7"/>
      <c r="AS21" s="7">
        <f t="shared" si="9"/>
        <v>19</v>
      </c>
      <c r="AT21" s="7"/>
      <c r="AU21" s="7"/>
      <c r="AV21" s="27"/>
      <c r="AW21" s="7"/>
      <c r="AX21" s="27"/>
      <c r="AY21" s="7"/>
      <c r="AZ21" s="27"/>
      <c r="BA21" s="7"/>
      <c r="BB21" s="7"/>
      <c r="BC21" s="7"/>
      <c r="BD21" s="7"/>
      <c r="BE21" s="7"/>
      <c r="BF21" s="7"/>
      <c r="BG21" s="7"/>
      <c r="BH21" s="7"/>
      <c r="BI21" s="7"/>
      <c r="BJ21" s="27"/>
      <c r="BK21" s="7"/>
      <c r="BL21" s="7"/>
      <c r="BO21" s="41">
        <f t="shared" si="10"/>
        <v>19</v>
      </c>
      <c r="BP21" s="41"/>
      <c r="BQ21" s="41"/>
      <c r="BR21" s="27"/>
      <c r="BS21" s="42"/>
      <c r="BT21" s="27"/>
      <c r="BU21" s="42"/>
      <c r="BV21" s="27"/>
      <c r="BW21" s="42"/>
      <c r="BX21" s="27"/>
      <c r="BY21" s="42"/>
      <c r="BZ21" s="27"/>
      <c r="CA21" s="42"/>
      <c r="CB21" s="27"/>
      <c r="CC21" s="42"/>
      <c r="CD21" s="27"/>
      <c r="CE21" s="42"/>
      <c r="CF21" s="30"/>
      <c r="CG21" s="42"/>
      <c r="CH21" s="41"/>
    </row>
    <row r="22" spans="1:86" ht="14.25">
      <c r="A22" s="7">
        <f t="shared" si="7"/>
        <v>20</v>
      </c>
      <c r="B22" s="7"/>
      <c r="C22" s="7"/>
      <c r="D22" s="27"/>
      <c r="E22" s="12"/>
      <c r="F22" s="27"/>
      <c r="G22" s="12"/>
      <c r="H22" s="27"/>
      <c r="I22" s="12"/>
      <c r="J22" s="27"/>
      <c r="K22" s="12"/>
      <c r="L22" s="27"/>
      <c r="M22" s="12"/>
      <c r="N22" s="27"/>
      <c r="O22" s="12"/>
      <c r="P22" s="27"/>
      <c r="Q22" s="12"/>
      <c r="R22" s="27"/>
      <c r="S22" s="12"/>
      <c r="T22" s="27"/>
      <c r="W22" s="7">
        <f t="shared" si="8"/>
        <v>20</v>
      </c>
      <c r="X22" s="7"/>
      <c r="Y22" s="7"/>
      <c r="Z22" s="27"/>
      <c r="AA22" s="12"/>
      <c r="AB22" s="27"/>
      <c r="AC22" s="12"/>
      <c r="AD22" s="27"/>
      <c r="AE22" s="12"/>
      <c r="AF22" s="27"/>
      <c r="AG22" s="12"/>
      <c r="AH22" s="27"/>
      <c r="AI22" s="12"/>
      <c r="AJ22" s="27"/>
      <c r="AK22" s="12"/>
      <c r="AL22" s="27"/>
      <c r="AM22" s="12"/>
      <c r="AN22" s="27"/>
      <c r="AO22" s="12"/>
      <c r="AP22" s="7"/>
      <c r="AS22" s="7">
        <f t="shared" si="9"/>
        <v>20</v>
      </c>
      <c r="AT22" s="7"/>
      <c r="AU22" s="7"/>
      <c r="AV22" s="27"/>
      <c r="AW22" s="7"/>
      <c r="AX22" s="27"/>
      <c r="AY22" s="7"/>
      <c r="AZ22" s="27"/>
      <c r="BA22" s="7"/>
      <c r="BB22" s="7"/>
      <c r="BC22" s="7"/>
      <c r="BD22" s="7"/>
      <c r="BE22" s="7"/>
      <c r="BF22" s="7"/>
      <c r="BG22" s="7"/>
      <c r="BH22" s="7"/>
      <c r="BI22" s="7"/>
      <c r="BJ22" s="27"/>
      <c r="BK22" s="7"/>
      <c r="BL22" s="7"/>
      <c r="BO22" s="41">
        <f t="shared" si="10"/>
        <v>20</v>
      </c>
      <c r="BP22" s="41"/>
      <c r="BQ22" s="41"/>
      <c r="BR22" s="27"/>
      <c r="BS22" s="42"/>
      <c r="BT22" s="27"/>
      <c r="BU22" s="42"/>
      <c r="BV22" s="27"/>
      <c r="BW22" s="42"/>
      <c r="BX22" s="27"/>
      <c r="BY22" s="42"/>
      <c r="BZ22" s="27"/>
      <c r="CA22" s="42"/>
      <c r="CB22" s="27"/>
      <c r="CC22" s="42"/>
      <c r="CD22" s="27"/>
      <c r="CE22" s="42"/>
      <c r="CF22" s="30"/>
      <c r="CG22" s="42"/>
      <c r="CH22" s="41"/>
    </row>
    <row r="23" spans="1:86" ht="14.25">
      <c r="A23" s="7">
        <f t="shared" si="7"/>
        <v>21</v>
      </c>
      <c r="B23" s="7"/>
      <c r="C23" s="7"/>
      <c r="D23" s="27"/>
      <c r="E23" s="12"/>
      <c r="F23" s="27"/>
      <c r="G23" s="12"/>
      <c r="H23" s="27"/>
      <c r="I23" s="12"/>
      <c r="J23" s="27"/>
      <c r="K23" s="12"/>
      <c r="L23" s="27"/>
      <c r="M23" s="12"/>
      <c r="N23" s="27"/>
      <c r="O23" s="12"/>
      <c r="P23" s="27"/>
      <c r="Q23" s="12"/>
      <c r="R23" s="27"/>
      <c r="S23" s="12"/>
      <c r="T23" s="27"/>
      <c r="BO23" s="41">
        <f t="shared" si="10"/>
        <v>21</v>
      </c>
      <c r="BP23" s="41"/>
      <c r="BQ23" s="41"/>
      <c r="BR23" s="27"/>
      <c r="BS23" s="42"/>
      <c r="BT23" s="27"/>
      <c r="BU23" s="42"/>
      <c r="BV23" s="27"/>
      <c r="BW23" s="42"/>
      <c r="BX23" s="27"/>
      <c r="BY23" s="42"/>
      <c r="BZ23" s="27"/>
      <c r="CA23" s="42"/>
      <c r="CB23" s="27"/>
      <c r="CC23" s="42"/>
      <c r="CD23" s="27"/>
      <c r="CE23" s="42"/>
      <c r="CF23" s="30"/>
      <c r="CG23" s="42"/>
      <c r="CH23" s="41"/>
    </row>
    <row r="24" spans="1:86" ht="14.25">
      <c r="A24" s="7">
        <f t="shared" si="7"/>
        <v>22</v>
      </c>
      <c r="B24" s="7"/>
      <c r="C24" s="7"/>
      <c r="D24" s="27"/>
      <c r="E24" s="12"/>
      <c r="F24" s="27"/>
      <c r="G24" s="12"/>
      <c r="H24" s="27"/>
      <c r="I24" s="12"/>
      <c r="J24" s="27"/>
      <c r="K24" s="12"/>
      <c r="L24" s="27"/>
      <c r="M24" s="12"/>
      <c r="N24" s="27"/>
      <c r="O24" s="12"/>
      <c r="P24" s="27"/>
      <c r="Q24" s="12"/>
      <c r="R24" s="27"/>
      <c r="S24" s="12"/>
      <c r="T24" s="27"/>
      <c r="BO24" s="41">
        <f t="shared" si="10"/>
        <v>22</v>
      </c>
      <c r="BP24" s="41"/>
      <c r="BQ24" s="41"/>
      <c r="BR24" s="27"/>
      <c r="BS24" s="42"/>
      <c r="BT24" s="27"/>
      <c r="BU24" s="42"/>
      <c r="BV24" s="27"/>
      <c r="BW24" s="42"/>
      <c r="BX24" s="27"/>
      <c r="BY24" s="42"/>
      <c r="BZ24" s="27"/>
      <c r="CA24" s="42"/>
      <c r="CB24" s="27"/>
      <c r="CC24" s="42"/>
      <c r="CD24" s="27"/>
      <c r="CE24" s="42"/>
      <c r="CF24" s="30"/>
      <c r="CG24" s="42"/>
      <c r="CH24" s="41"/>
    </row>
    <row r="25" spans="1:86" ht="14.25">
      <c r="A25" s="7">
        <f t="shared" si="7"/>
        <v>23</v>
      </c>
      <c r="B25" s="7"/>
      <c r="C25" s="7"/>
      <c r="D25" s="27"/>
      <c r="E25" s="12"/>
      <c r="F25" s="27"/>
      <c r="G25" s="12"/>
      <c r="H25" s="27"/>
      <c r="I25" s="12"/>
      <c r="J25" s="27"/>
      <c r="K25" s="12"/>
      <c r="L25" s="27"/>
      <c r="M25" s="12"/>
      <c r="N25" s="27"/>
      <c r="O25" s="12"/>
      <c r="P25" s="27"/>
      <c r="Q25" s="12"/>
      <c r="R25" s="27"/>
      <c r="S25" s="12"/>
      <c r="T25" s="27"/>
      <c r="BO25" s="41">
        <f t="shared" si="10"/>
        <v>23</v>
      </c>
      <c r="BP25" s="41"/>
      <c r="BQ25" s="41"/>
      <c r="BR25" s="27"/>
      <c r="BS25" s="42"/>
      <c r="BT25" s="27"/>
      <c r="BU25" s="42"/>
      <c r="BV25" s="27"/>
      <c r="BW25" s="42"/>
      <c r="BX25" s="27"/>
      <c r="BY25" s="42"/>
      <c r="BZ25" s="27"/>
      <c r="CA25" s="42"/>
      <c r="CB25" s="27"/>
      <c r="CC25" s="42"/>
      <c r="CD25" s="27"/>
      <c r="CE25" s="42"/>
      <c r="CF25" s="30"/>
      <c r="CG25" s="42"/>
      <c r="CH25" s="41"/>
    </row>
    <row r="26" spans="1:86" ht="14.25">
      <c r="A26" s="7">
        <f t="shared" si="7"/>
        <v>24</v>
      </c>
      <c r="B26" s="7"/>
      <c r="C26" s="7"/>
      <c r="D26" s="27"/>
      <c r="E26" s="12"/>
      <c r="F26" s="27"/>
      <c r="G26" s="12"/>
      <c r="H26" s="27"/>
      <c r="I26" s="12"/>
      <c r="J26" s="27"/>
      <c r="K26" s="12"/>
      <c r="L26" s="27"/>
      <c r="M26" s="12"/>
      <c r="N26" s="27"/>
      <c r="O26" s="12"/>
      <c r="P26" s="27"/>
      <c r="Q26" s="12"/>
      <c r="R26" s="27"/>
      <c r="S26" s="12"/>
      <c r="T26" s="27"/>
      <c r="BO26" s="41">
        <f t="shared" si="10"/>
        <v>24</v>
      </c>
      <c r="BP26" s="41"/>
      <c r="BQ26" s="41"/>
      <c r="BR26" s="27"/>
      <c r="BS26" s="42"/>
      <c r="BT26" s="27"/>
      <c r="BU26" s="42"/>
      <c r="BV26" s="27"/>
      <c r="BW26" s="42"/>
      <c r="BX26" s="27"/>
      <c r="BY26" s="42"/>
      <c r="BZ26" s="27"/>
      <c r="CA26" s="42"/>
      <c r="CB26" s="27"/>
      <c r="CC26" s="42"/>
      <c r="CD26" s="27"/>
      <c r="CE26" s="42"/>
      <c r="CF26" s="30"/>
      <c r="CG26" s="42"/>
      <c r="CH26" s="41"/>
    </row>
    <row r="27" spans="1:86" ht="14.25">
      <c r="A27" s="7">
        <f t="shared" si="7"/>
        <v>25</v>
      </c>
      <c r="B27" s="7"/>
      <c r="C27" s="7"/>
      <c r="D27" s="27"/>
      <c r="E27" s="12"/>
      <c r="F27" s="27"/>
      <c r="G27" s="12"/>
      <c r="H27" s="27"/>
      <c r="I27" s="12"/>
      <c r="J27" s="27"/>
      <c r="K27" s="12"/>
      <c r="L27" s="27"/>
      <c r="M27" s="12"/>
      <c r="N27" s="27"/>
      <c r="O27" s="12"/>
      <c r="P27" s="27"/>
      <c r="Q27" s="12"/>
      <c r="R27" s="27"/>
      <c r="S27" s="12"/>
      <c r="T27" s="27"/>
      <c r="BO27" s="41">
        <f t="shared" si="10"/>
        <v>25</v>
      </c>
      <c r="BP27" s="41"/>
      <c r="BQ27" s="41"/>
      <c r="BR27" s="27"/>
      <c r="BS27" s="42"/>
      <c r="BT27" s="27"/>
      <c r="BU27" s="42"/>
      <c r="BV27" s="27"/>
      <c r="BW27" s="42"/>
      <c r="BX27" s="27"/>
      <c r="BY27" s="42"/>
      <c r="BZ27" s="27"/>
      <c r="CA27" s="42"/>
      <c r="CB27" s="27"/>
      <c r="CC27" s="42"/>
      <c r="CD27" s="27"/>
      <c r="CE27" s="42"/>
      <c r="CF27" s="30"/>
      <c r="CG27" s="42"/>
      <c r="CH27" s="41"/>
    </row>
    <row r="28" spans="1:86" ht="14.25">
      <c r="A28" s="7">
        <f t="shared" si="7"/>
        <v>26</v>
      </c>
      <c r="B28" s="7"/>
      <c r="C28" s="7"/>
      <c r="D28" s="27"/>
      <c r="E28" s="12"/>
      <c r="F28" s="27"/>
      <c r="G28" s="12"/>
      <c r="H28" s="27"/>
      <c r="I28" s="12"/>
      <c r="J28" s="27"/>
      <c r="K28" s="12"/>
      <c r="L28" s="27"/>
      <c r="M28" s="12"/>
      <c r="N28" s="27"/>
      <c r="O28" s="12"/>
      <c r="P28" s="27"/>
      <c r="Q28" s="12"/>
      <c r="R28" s="27"/>
      <c r="S28" s="12"/>
      <c r="T28" s="27"/>
      <c r="BO28" s="41">
        <f t="shared" si="10"/>
        <v>26</v>
      </c>
      <c r="BP28" s="41"/>
      <c r="BQ28" s="41"/>
      <c r="BR28" s="27"/>
      <c r="BS28" s="42"/>
      <c r="BT28" s="27"/>
      <c r="BU28" s="42"/>
      <c r="BV28" s="27"/>
      <c r="BW28" s="42"/>
      <c r="BX28" s="27"/>
      <c r="BY28" s="42"/>
      <c r="BZ28" s="27"/>
      <c r="CA28" s="42"/>
      <c r="CB28" s="27"/>
      <c r="CC28" s="42"/>
      <c r="CD28" s="27"/>
      <c r="CE28" s="42"/>
      <c r="CF28" s="30"/>
      <c r="CG28" s="42"/>
      <c r="CH28" s="41"/>
    </row>
    <row r="29" spans="1:86" ht="14.25">
      <c r="A29" s="7">
        <f t="shared" si="7"/>
        <v>27</v>
      </c>
      <c r="B29" s="7"/>
      <c r="C29" s="7"/>
      <c r="D29" s="27"/>
      <c r="E29" s="12"/>
      <c r="F29" s="27"/>
      <c r="G29" s="12"/>
      <c r="H29" s="27"/>
      <c r="I29" s="12"/>
      <c r="J29" s="27"/>
      <c r="K29" s="12"/>
      <c r="L29" s="27"/>
      <c r="M29" s="12"/>
      <c r="N29" s="27"/>
      <c r="O29" s="12"/>
      <c r="P29" s="27"/>
      <c r="Q29" s="12"/>
      <c r="R29" s="27"/>
      <c r="S29" s="12"/>
      <c r="T29" s="27"/>
      <c r="BO29" s="41">
        <f t="shared" si="10"/>
        <v>27</v>
      </c>
      <c r="BP29" s="41"/>
      <c r="BQ29" s="41"/>
      <c r="BR29" s="27"/>
      <c r="BS29" s="42"/>
      <c r="BT29" s="27"/>
      <c r="BU29" s="42"/>
      <c r="BV29" s="27"/>
      <c r="BW29" s="42"/>
      <c r="BX29" s="27"/>
      <c r="BY29" s="42"/>
      <c r="BZ29" s="27"/>
      <c r="CA29" s="42"/>
      <c r="CB29" s="27"/>
      <c r="CC29" s="42"/>
      <c r="CD29" s="27"/>
      <c r="CE29" s="42"/>
      <c r="CF29" s="30"/>
      <c r="CG29" s="42"/>
      <c r="CH29" s="41"/>
    </row>
    <row r="30" spans="1:86" ht="14.25">
      <c r="A30" s="7">
        <f t="shared" si="7"/>
        <v>28</v>
      </c>
      <c r="B30" s="7"/>
      <c r="C30" s="7"/>
      <c r="D30" s="27"/>
      <c r="E30" s="12"/>
      <c r="F30" s="27"/>
      <c r="G30" s="12"/>
      <c r="H30" s="27"/>
      <c r="I30" s="12"/>
      <c r="J30" s="27"/>
      <c r="K30" s="12"/>
      <c r="L30" s="27"/>
      <c r="M30" s="12"/>
      <c r="N30" s="27"/>
      <c r="O30" s="12"/>
      <c r="P30" s="27"/>
      <c r="Q30" s="12"/>
      <c r="R30" s="27"/>
      <c r="S30" s="12"/>
      <c r="T30" s="27"/>
      <c r="BO30" s="41">
        <f t="shared" si="10"/>
        <v>28</v>
      </c>
      <c r="BP30" s="41"/>
      <c r="BQ30" s="41"/>
      <c r="BR30" s="27"/>
      <c r="BS30" s="42"/>
      <c r="BT30" s="27"/>
      <c r="BU30" s="42"/>
      <c r="BV30" s="27"/>
      <c r="BW30" s="42"/>
      <c r="BX30" s="27"/>
      <c r="BY30" s="42"/>
      <c r="BZ30" s="27"/>
      <c r="CA30" s="42"/>
      <c r="CB30" s="27"/>
      <c r="CC30" s="42"/>
      <c r="CD30" s="27"/>
      <c r="CE30" s="42"/>
      <c r="CF30" s="30"/>
      <c r="CG30" s="42"/>
      <c r="CH30" s="41"/>
    </row>
    <row r="31" spans="1:86" ht="14.25">
      <c r="A31" s="7">
        <f t="shared" si="7"/>
        <v>29</v>
      </c>
      <c r="B31" s="7"/>
      <c r="C31" s="7"/>
      <c r="D31" s="27"/>
      <c r="E31" s="12"/>
      <c r="F31" s="27"/>
      <c r="G31" s="12"/>
      <c r="H31" s="27"/>
      <c r="I31" s="12"/>
      <c r="J31" s="27"/>
      <c r="K31" s="12"/>
      <c r="L31" s="27"/>
      <c r="M31" s="12"/>
      <c r="N31" s="27"/>
      <c r="O31" s="12"/>
      <c r="P31" s="27"/>
      <c r="Q31" s="12"/>
      <c r="R31" s="27"/>
      <c r="S31" s="12"/>
      <c r="T31" s="27"/>
      <c r="BO31" s="41">
        <f t="shared" si="10"/>
        <v>29</v>
      </c>
      <c r="BP31" s="41"/>
      <c r="BQ31" s="41"/>
      <c r="BR31" s="27"/>
      <c r="BS31" s="42"/>
      <c r="BT31" s="27"/>
      <c r="BU31" s="42"/>
      <c r="BV31" s="27"/>
      <c r="BW31" s="42"/>
      <c r="BX31" s="27"/>
      <c r="BY31" s="42"/>
      <c r="BZ31" s="27"/>
      <c r="CA31" s="42"/>
      <c r="CB31" s="27"/>
      <c r="CC31" s="42"/>
      <c r="CD31" s="27"/>
      <c r="CE31" s="42"/>
      <c r="CF31" s="30"/>
      <c r="CG31" s="42"/>
      <c r="CH31" s="41"/>
    </row>
    <row r="32" spans="1:86" ht="14.25">
      <c r="A32" s="7">
        <f t="shared" si="7"/>
        <v>30</v>
      </c>
      <c r="B32" s="7"/>
      <c r="C32" s="7"/>
      <c r="D32" s="27"/>
      <c r="E32" s="12"/>
      <c r="F32" s="27"/>
      <c r="G32" s="12"/>
      <c r="H32" s="27"/>
      <c r="I32" s="12"/>
      <c r="J32" s="27"/>
      <c r="K32" s="12"/>
      <c r="L32" s="27"/>
      <c r="M32" s="12"/>
      <c r="N32" s="27"/>
      <c r="O32" s="12"/>
      <c r="P32" s="27"/>
      <c r="Q32" s="12"/>
      <c r="R32" s="27"/>
      <c r="S32" s="12"/>
      <c r="T32" s="27"/>
      <c r="BO32" s="41">
        <f t="shared" si="10"/>
        <v>30</v>
      </c>
      <c r="BP32" s="41"/>
      <c r="BQ32" s="41"/>
      <c r="BR32" s="27"/>
      <c r="BS32" s="42"/>
      <c r="BT32" s="27"/>
      <c r="BU32" s="42"/>
      <c r="BV32" s="27"/>
      <c r="BW32" s="42"/>
      <c r="BX32" s="27"/>
      <c r="BY32" s="42"/>
      <c r="BZ32" s="27"/>
      <c r="CA32" s="42"/>
      <c r="CB32" s="27"/>
      <c r="CC32" s="42"/>
      <c r="CD32" s="27"/>
      <c r="CE32" s="42"/>
      <c r="CF32" s="30"/>
      <c r="CG32" s="42"/>
      <c r="CH32" s="41"/>
    </row>
    <row r="33" spans="1:20" ht="14.25">
      <c r="A33" s="7">
        <f t="shared" si="7"/>
        <v>31</v>
      </c>
      <c r="B33" s="7"/>
      <c r="C33" s="7"/>
      <c r="D33" s="27"/>
      <c r="E33" s="12"/>
      <c r="F33" s="27"/>
      <c r="G33" s="12"/>
      <c r="H33" s="27"/>
      <c r="I33" s="12"/>
      <c r="J33" s="27"/>
      <c r="K33" s="12"/>
      <c r="L33" s="27"/>
      <c r="M33" s="12"/>
      <c r="N33" s="27"/>
      <c r="O33" s="12"/>
      <c r="P33" s="27"/>
      <c r="Q33" s="12"/>
      <c r="R33" s="27"/>
      <c r="S33" s="12"/>
      <c r="T33" s="27"/>
    </row>
    <row r="34" spans="1:20" ht="9" customHeight="1">
      <c r="A34" s="7">
        <f t="shared" si="7"/>
        <v>32</v>
      </c>
      <c r="B34" s="7"/>
      <c r="C34" s="7"/>
      <c r="D34" s="27"/>
      <c r="E34" s="12"/>
      <c r="F34" s="27"/>
      <c r="G34" s="12"/>
      <c r="H34" s="27"/>
      <c r="I34" s="12"/>
      <c r="J34" s="27"/>
      <c r="K34" s="12"/>
      <c r="L34" s="27"/>
      <c r="M34" s="12"/>
      <c r="N34" s="27"/>
      <c r="O34" s="12"/>
      <c r="P34" s="27"/>
      <c r="Q34" s="12"/>
      <c r="R34" s="27"/>
      <c r="S34" s="12"/>
      <c r="T34" s="27"/>
    </row>
    <row r="35" spans="1:20" ht="14.25" hidden="1">
      <c r="A35" s="7">
        <f t="shared" si="7"/>
        <v>33</v>
      </c>
      <c r="B35" s="7"/>
      <c r="C35" s="7"/>
      <c r="D35" s="27"/>
      <c r="E35" s="12"/>
      <c r="F35" s="27"/>
      <c r="G35" s="12"/>
      <c r="H35" s="27"/>
      <c r="I35" s="12"/>
      <c r="J35" s="27"/>
      <c r="K35" s="12"/>
      <c r="L35" s="27"/>
      <c r="M35" s="12"/>
      <c r="N35" s="27"/>
      <c r="O35" s="12"/>
      <c r="P35" s="27"/>
      <c r="Q35" s="12"/>
      <c r="R35" s="27"/>
      <c r="S35" s="12"/>
      <c r="T35" s="27"/>
    </row>
    <row r="36" spans="1:20" ht="14.25" hidden="1">
      <c r="A36" s="7">
        <f t="shared" si="7"/>
        <v>34</v>
      </c>
      <c r="B36" s="7"/>
      <c r="C36" s="7"/>
      <c r="D36" s="27"/>
      <c r="E36" s="12"/>
      <c r="F36" s="27"/>
      <c r="G36" s="12"/>
      <c r="H36" s="27"/>
      <c r="I36" s="12"/>
      <c r="J36" s="27"/>
      <c r="K36" s="12"/>
      <c r="L36" s="27"/>
      <c r="M36" s="12"/>
      <c r="N36" s="27"/>
      <c r="O36" s="12"/>
      <c r="P36" s="27"/>
      <c r="Q36" s="12"/>
      <c r="R36" s="27"/>
      <c r="S36" s="12"/>
      <c r="T36" s="27"/>
    </row>
    <row r="37" spans="1:20" ht="14.25" hidden="1">
      <c r="A37" s="7">
        <f t="shared" si="7"/>
        <v>35</v>
      </c>
      <c r="B37" s="7"/>
      <c r="C37" s="7"/>
      <c r="D37" s="27"/>
      <c r="E37" s="12"/>
      <c r="F37" s="27"/>
      <c r="G37" s="12"/>
      <c r="H37" s="27"/>
      <c r="I37" s="12"/>
      <c r="J37" s="27"/>
      <c r="K37" s="12"/>
      <c r="L37" s="27"/>
      <c r="M37" s="12"/>
      <c r="N37" s="27"/>
      <c r="O37" s="12"/>
      <c r="P37" s="27"/>
      <c r="Q37" s="12"/>
      <c r="R37" s="27"/>
      <c r="S37" s="12"/>
      <c r="T37" s="27"/>
    </row>
    <row r="38" spans="1:20" ht="14.25" hidden="1">
      <c r="A38" s="7">
        <f t="shared" si="7"/>
        <v>36</v>
      </c>
      <c r="B38" s="7"/>
      <c r="C38" s="7"/>
      <c r="D38" s="27"/>
      <c r="E38" s="12"/>
      <c r="F38" s="27"/>
      <c r="G38" s="12"/>
      <c r="H38" s="27"/>
      <c r="I38" s="12"/>
      <c r="J38" s="27"/>
      <c r="K38" s="12"/>
      <c r="L38" s="27"/>
      <c r="M38" s="12"/>
      <c r="N38" s="27"/>
      <c r="O38" s="12"/>
      <c r="P38" s="27"/>
      <c r="Q38" s="12"/>
      <c r="R38" s="27"/>
      <c r="S38" s="12"/>
      <c r="T38" s="27"/>
    </row>
    <row r="39" spans="1:20" ht="14.25" hidden="1">
      <c r="A39" s="7">
        <f t="shared" si="7"/>
        <v>37</v>
      </c>
      <c r="B39" s="7"/>
      <c r="C39" s="7"/>
      <c r="D39" s="27"/>
      <c r="E39" s="12"/>
      <c r="F39" s="27"/>
      <c r="G39" s="12"/>
      <c r="H39" s="27"/>
      <c r="I39" s="12"/>
      <c r="J39" s="27"/>
      <c r="K39" s="12"/>
      <c r="L39" s="27"/>
      <c r="M39" s="12"/>
      <c r="N39" s="27"/>
      <c r="O39" s="12"/>
      <c r="P39" s="27"/>
      <c r="Q39" s="12"/>
      <c r="R39" s="27"/>
      <c r="S39" s="12"/>
      <c r="T39" s="27"/>
    </row>
    <row r="40" spans="1:20" ht="14.25" hidden="1">
      <c r="A40" s="7">
        <f t="shared" si="7"/>
        <v>38</v>
      </c>
      <c r="B40" s="7"/>
      <c r="C40" s="7"/>
      <c r="D40" s="27"/>
      <c r="E40" s="12"/>
      <c r="F40" s="27"/>
      <c r="G40" s="12"/>
      <c r="H40" s="27"/>
      <c r="I40" s="12"/>
      <c r="J40" s="27"/>
      <c r="K40" s="12"/>
      <c r="L40" s="27"/>
      <c r="M40" s="12"/>
      <c r="N40" s="27"/>
      <c r="O40" s="12"/>
      <c r="P40" s="27"/>
      <c r="Q40" s="12"/>
      <c r="R40" s="27"/>
      <c r="S40" s="12"/>
      <c r="T40" s="27"/>
    </row>
    <row r="41" spans="1:20" ht="14.25" hidden="1">
      <c r="A41" s="7">
        <f t="shared" si="7"/>
        <v>39</v>
      </c>
      <c r="B41" s="7"/>
      <c r="C41" s="7"/>
      <c r="D41" s="27"/>
      <c r="E41" s="12"/>
      <c r="F41" s="27"/>
      <c r="G41" s="12"/>
      <c r="H41" s="27"/>
      <c r="I41" s="12"/>
      <c r="J41" s="27"/>
      <c r="K41" s="12"/>
      <c r="L41" s="27"/>
      <c r="M41" s="12"/>
      <c r="N41" s="27"/>
      <c r="O41" s="12"/>
      <c r="P41" s="27"/>
      <c r="Q41" s="12"/>
      <c r="R41" s="27"/>
      <c r="S41" s="12"/>
      <c r="T41" s="27"/>
    </row>
    <row r="42" spans="1:20" ht="14.25" hidden="1">
      <c r="A42" s="7">
        <f t="shared" si="7"/>
        <v>40</v>
      </c>
      <c r="B42" s="7"/>
      <c r="C42" s="7"/>
      <c r="D42" s="27"/>
      <c r="E42" s="12"/>
      <c r="F42" s="27"/>
      <c r="G42" s="12"/>
      <c r="H42" s="27"/>
      <c r="I42" s="12"/>
      <c r="J42" s="27"/>
      <c r="K42" s="12"/>
      <c r="L42" s="27"/>
      <c r="M42" s="12"/>
      <c r="N42" s="27"/>
      <c r="O42" s="12"/>
      <c r="P42" s="27"/>
      <c r="Q42" s="12"/>
      <c r="R42" s="27"/>
      <c r="S42" s="12"/>
      <c r="T42" s="27"/>
    </row>
    <row r="43" spans="1:20" ht="14.25" hidden="1">
      <c r="A43" s="7">
        <f t="shared" si="7"/>
        <v>41</v>
      </c>
      <c r="B43" s="7"/>
      <c r="C43" s="7"/>
      <c r="D43" s="27"/>
      <c r="E43" s="12"/>
      <c r="F43" s="27"/>
      <c r="G43" s="12"/>
      <c r="H43" s="27"/>
      <c r="I43" s="12"/>
      <c r="J43" s="27"/>
      <c r="K43" s="12"/>
      <c r="L43" s="27"/>
      <c r="M43" s="12"/>
      <c r="N43" s="27"/>
      <c r="O43" s="12"/>
      <c r="P43" s="27"/>
      <c r="Q43" s="12"/>
      <c r="R43" s="27"/>
      <c r="S43" s="12"/>
      <c r="T43" s="27"/>
    </row>
    <row r="44" spans="1:20" ht="14.25" hidden="1">
      <c r="A44" s="7">
        <f t="shared" si="7"/>
        <v>42</v>
      </c>
      <c r="B44" s="7"/>
      <c r="C44" s="7"/>
      <c r="D44" s="27"/>
      <c r="E44" s="12"/>
      <c r="F44" s="27"/>
      <c r="G44" s="12"/>
      <c r="H44" s="27"/>
      <c r="I44" s="12"/>
      <c r="J44" s="27"/>
      <c r="K44" s="12"/>
      <c r="L44" s="27"/>
      <c r="M44" s="12"/>
      <c r="N44" s="27"/>
      <c r="O44" s="12"/>
      <c r="P44" s="27"/>
      <c r="Q44" s="12"/>
      <c r="R44" s="27"/>
      <c r="S44" s="12"/>
      <c r="T44" s="27"/>
    </row>
    <row r="45" spans="1:20" ht="14.25" hidden="1">
      <c r="A45" s="7">
        <f t="shared" si="7"/>
        <v>43</v>
      </c>
      <c r="B45" s="7"/>
      <c r="C45" s="7"/>
      <c r="D45" s="27"/>
      <c r="E45" s="12"/>
      <c r="F45" s="27"/>
      <c r="G45" s="12"/>
      <c r="H45" s="27"/>
      <c r="I45" s="12"/>
      <c r="J45" s="27"/>
      <c r="K45" s="12"/>
      <c r="L45" s="27"/>
      <c r="M45" s="12"/>
      <c r="N45" s="27"/>
      <c r="O45" s="12"/>
      <c r="P45" s="27"/>
      <c r="Q45" s="12"/>
      <c r="R45" s="27"/>
      <c r="S45" s="12"/>
      <c r="T45" s="27"/>
    </row>
    <row r="46" spans="1:20" ht="14.25" hidden="1">
      <c r="A46" s="7">
        <f t="shared" si="7"/>
        <v>44</v>
      </c>
      <c r="B46" s="7"/>
      <c r="C46" s="7"/>
      <c r="D46" s="27"/>
      <c r="E46" s="12"/>
      <c r="F46" s="27"/>
      <c r="G46" s="12"/>
      <c r="H46" s="27"/>
      <c r="I46" s="12"/>
      <c r="J46" s="27"/>
      <c r="K46" s="12"/>
      <c r="L46" s="27"/>
      <c r="M46" s="12"/>
      <c r="N46" s="27"/>
      <c r="O46" s="12"/>
      <c r="P46" s="27"/>
      <c r="Q46" s="12"/>
      <c r="R46" s="27"/>
      <c r="S46" s="12"/>
      <c r="T46" s="27"/>
    </row>
    <row r="47" spans="1:20" ht="14.25" hidden="1">
      <c r="A47" s="7">
        <f t="shared" si="7"/>
        <v>45</v>
      </c>
      <c r="B47" s="7"/>
      <c r="C47" s="7"/>
      <c r="D47" s="27"/>
      <c r="E47" s="12"/>
      <c r="F47" s="27"/>
      <c r="G47" s="12"/>
      <c r="H47" s="27"/>
      <c r="I47" s="12"/>
      <c r="J47" s="27"/>
      <c r="K47" s="12"/>
      <c r="L47" s="27"/>
      <c r="M47" s="12"/>
      <c r="N47" s="27"/>
      <c r="O47" s="12"/>
      <c r="P47" s="27"/>
      <c r="Q47" s="12"/>
      <c r="R47" s="27"/>
      <c r="S47" s="12"/>
      <c r="T47" s="27"/>
    </row>
    <row r="48" spans="1:20" ht="14.25" hidden="1">
      <c r="A48" s="7">
        <f t="shared" si="7"/>
        <v>46</v>
      </c>
      <c r="B48" s="7"/>
      <c r="C48" s="7"/>
      <c r="D48" s="27"/>
      <c r="E48" s="12"/>
      <c r="F48" s="27"/>
      <c r="G48" s="12"/>
      <c r="H48" s="27"/>
      <c r="I48" s="12"/>
      <c r="J48" s="27"/>
      <c r="K48" s="12"/>
      <c r="L48" s="27"/>
      <c r="M48" s="12"/>
      <c r="N48" s="27"/>
      <c r="O48" s="12"/>
      <c r="P48" s="27"/>
      <c r="Q48" s="12"/>
      <c r="R48" s="27"/>
      <c r="S48" s="12"/>
      <c r="T48" s="27"/>
    </row>
    <row r="49" spans="1:20" ht="14.25" hidden="1">
      <c r="A49" s="7">
        <f t="shared" si="7"/>
        <v>47</v>
      </c>
      <c r="B49" s="7"/>
      <c r="C49" s="7"/>
      <c r="D49" s="27"/>
      <c r="E49" s="12"/>
      <c r="F49" s="27"/>
      <c r="G49" s="12"/>
      <c r="H49" s="27"/>
      <c r="I49" s="12"/>
      <c r="J49" s="27"/>
      <c r="K49" s="12"/>
      <c r="L49" s="27"/>
      <c r="M49" s="12"/>
      <c r="N49" s="27"/>
      <c r="O49" s="12"/>
      <c r="P49" s="27"/>
      <c r="Q49" s="12"/>
      <c r="R49" s="27"/>
      <c r="S49" s="12"/>
      <c r="T49" s="27"/>
    </row>
    <row r="50" spans="1:20" ht="14.25" hidden="1">
      <c r="A50" s="7">
        <f t="shared" si="7"/>
        <v>48</v>
      </c>
      <c r="B50" s="7"/>
      <c r="C50" s="7"/>
      <c r="D50" s="27"/>
      <c r="E50" s="12"/>
      <c r="F50" s="27"/>
      <c r="G50" s="12"/>
      <c r="H50" s="27"/>
      <c r="I50" s="12"/>
      <c r="J50" s="27"/>
      <c r="K50" s="12"/>
      <c r="L50" s="27"/>
      <c r="M50" s="12"/>
      <c r="N50" s="27"/>
      <c r="O50" s="12"/>
      <c r="P50" s="27"/>
      <c r="Q50" s="12"/>
      <c r="R50" s="27"/>
      <c r="S50" s="12"/>
      <c r="T50" s="27"/>
    </row>
    <row r="51" spans="1:20" ht="14.25" hidden="1">
      <c r="A51" s="7">
        <f t="shared" si="7"/>
        <v>49</v>
      </c>
      <c r="B51" s="7"/>
      <c r="C51" s="7"/>
      <c r="D51" s="27"/>
      <c r="E51" s="12"/>
      <c r="F51" s="27"/>
      <c r="G51" s="12"/>
      <c r="H51" s="27"/>
      <c r="I51" s="12"/>
      <c r="J51" s="27"/>
      <c r="K51" s="12"/>
      <c r="L51" s="27"/>
      <c r="M51" s="12"/>
      <c r="N51" s="27"/>
      <c r="O51" s="12"/>
      <c r="P51" s="27"/>
      <c r="Q51" s="12"/>
      <c r="R51" s="27"/>
      <c r="S51" s="12"/>
      <c r="T51" s="27"/>
    </row>
    <row r="52" spans="1:20" ht="14.25" hidden="1">
      <c r="A52" s="7">
        <f t="shared" si="7"/>
        <v>50</v>
      </c>
      <c r="B52" s="7"/>
      <c r="C52" s="7"/>
      <c r="D52" s="27"/>
      <c r="E52" s="12"/>
      <c r="F52" s="27"/>
      <c r="G52" s="12"/>
      <c r="H52" s="27"/>
      <c r="I52" s="12"/>
      <c r="J52" s="27"/>
      <c r="K52" s="12"/>
      <c r="L52" s="27"/>
      <c r="M52" s="12"/>
      <c r="N52" s="27"/>
      <c r="O52" s="12"/>
      <c r="P52" s="27"/>
      <c r="Q52" s="12"/>
      <c r="R52" s="27"/>
      <c r="S52" s="12"/>
      <c r="T52" s="27"/>
    </row>
    <row r="53" spans="1:20" ht="14.25" hidden="1">
      <c r="A53" s="7">
        <f t="shared" si="7"/>
        <v>51</v>
      </c>
      <c r="B53" s="57"/>
      <c r="C53" s="57"/>
      <c r="D53" s="49"/>
      <c r="E53" s="48"/>
      <c r="F53" s="49"/>
      <c r="G53" s="48"/>
      <c r="H53" s="49"/>
      <c r="I53" s="48"/>
      <c r="J53" s="49"/>
      <c r="K53" s="48"/>
      <c r="L53" s="49"/>
      <c r="M53" s="48"/>
      <c r="N53" s="49"/>
      <c r="O53" s="48"/>
      <c r="P53" s="49"/>
      <c r="Q53" s="48"/>
      <c r="R53" s="49"/>
      <c r="S53" s="48"/>
      <c r="T53" s="49"/>
    </row>
    <row r="54" spans="1:20" ht="14.25" hidden="1">
      <c r="A54" s="7">
        <f t="shared" si="7"/>
        <v>52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4.25" hidden="1">
      <c r="A55" s="7">
        <f t="shared" si="7"/>
        <v>53</v>
      </c>
      <c r="B55" s="7"/>
      <c r="C55" s="7"/>
      <c r="D55" s="27"/>
      <c r="E55" s="12"/>
      <c r="F55" s="27"/>
      <c r="G55" s="12"/>
      <c r="H55" s="27"/>
      <c r="I55" s="12"/>
      <c r="J55" s="27"/>
      <c r="K55" s="12"/>
      <c r="L55" s="27"/>
      <c r="M55" s="12"/>
      <c r="N55" s="27"/>
      <c r="O55" s="12"/>
      <c r="P55" s="27"/>
      <c r="Q55" s="12"/>
      <c r="R55" s="27"/>
      <c r="S55" s="12"/>
      <c r="T55" s="27"/>
    </row>
    <row r="56" spans="1:20" ht="14.25" hidden="1">
      <c r="A56" s="7">
        <f t="shared" si="7"/>
        <v>54</v>
      </c>
      <c r="B56" s="7"/>
      <c r="C56" s="7"/>
      <c r="D56" s="27"/>
      <c r="E56" s="12"/>
      <c r="F56" s="27"/>
      <c r="G56" s="12"/>
      <c r="H56" s="27"/>
      <c r="I56" s="12"/>
      <c r="J56" s="27"/>
      <c r="K56" s="12"/>
      <c r="L56" s="27"/>
      <c r="M56" s="12"/>
      <c r="N56" s="27"/>
      <c r="O56" s="12"/>
      <c r="P56" s="27"/>
      <c r="Q56" s="12"/>
      <c r="R56" s="27"/>
      <c r="S56" s="12"/>
      <c r="T56" s="27"/>
    </row>
    <row r="57" spans="1:20" ht="14.25" hidden="1">
      <c r="A57" s="7">
        <f t="shared" si="7"/>
        <v>55</v>
      </c>
      <c r="B57" s="7"/>
      <c r="C57" s="7"/>
      <c r="D57" s="27"/>
      <c r="E57" s="12"/>
      <c r="F57" s="27"/>
      <c r="G57" s="12"/>
      <c r="H57" s="27"/>
      <c r="I57" s="12"/>
      <c r="J57" s="27"/>
      <c r="K57" s="12"/>
      <c r="L57" s="27"/>
      <c r="M57" s="12"/>
      <c r="N57" s="27"/>
      <c r="O57" s="12"/>
      <c r="P57" s="27"/>
      <c r="Q57" s="12"/>
      <c r="R57" s="27"/>
      <c r="S57" s="12"/>
      <c r="T57" s="27"/>
    </row>
    <row r="58" spans="1:20" ht="14.25" hidden="1">
      <c r="A58" s="7">
        <f t="shared" si="7"/>
        <v>56</v>
      </c>
      <c r="B58" s="7"/>
      <c r="C58" s="7"/>
      <c r="D58" s="27"/>
      <c r="E58" s="12"/>
      <c r="F58" s="27"/>
      <c r="G58" s="12"/>
      <c r="H58" s="27"/>
      <c r="I58" s="12"/>
      <c r="J58" s="27"/>
      <c r="K58" s="12"/>
      <c r="L58" s="27"/>
      <c r="M58" s="12"/>
      <c r="N58" s="27"/>
      <c r="O58" s="12"/>
      <c r="P58" s="27"/>
      <c r="Q58" s="12"/>
      <c r="R58" s="27"/>
      <c r="S58" s="12"/>
      <c r="T58" s="27"/>
    </row>
    <row r="59" spans="1:20" ht="14.25" hidden="1">
      <c r="A59" s="7">
        <f t="shared" si="7"/>
        <v>57</v>
      </c>
      <c r="B59" s="7"/>
      <c r="C59" s="7"/>
      <c r="D59" s="27"/>
      <c r="E59" s="12"/>
      <c r="F59" s="27"/>
      <c r="G59" s="12"/>
      <c r="H59" s="27"/>
      <c r="I59" s="12"/>
      <c r="J59" s="27"/>
      <c r="K59" s="12"/>
      <c r="L59" s="27"/>
      <c r="M59" s="12"/>
      <c r="N59" s="27"/>
      <c r="O59" s="12"/>
      <c r="P59" s="27"/>
      <c r="Q59" s="12"/>
      <c r="R59" s="27"/>
      <c r="S59" s="12"/>
      <c r="T59" s="27"/>
    </row>
    <row r="60" spans="1:20" ht="14.25" hidden="1">
      <c r="A60" s="7">
        <f t="shared" si="7"/>
        <v>58</v>
      </c>
      <c r="B60" s="7"/>
      <c r="C60" s="7"/>
      <c r="D60" s="27"/>
      <c r="E60" s="12"/>
      <c r="F60" s="27"/>
      <c r="G60" s="12"/>
      <c r="H60" s="27"/>
      <c r="I60" s="12"/>
      <c r="J60" s="27"/>
      <c r="K60" s="12"/>
      <c r="L60" s="27"/>
      <c r="M60" s="12"/>
      <c r="N60" s="27"/>
      <c r="O60" s="12"/>
      <c r="P60" s="27"/>
      <c r="Q60" s="12"/>
      <c r="R60" s="27"/>
      <c r="S60" s="12"/>
      <c r="T60" s="27"/>
    </row>
    <row r="61" spans="1:20" ht="14.25" hidden="1">
      <c r="A61" s="7">
        <f t="shared" si="7"/>
        <v>59</v>
      </c>
      <c r="B61" s="7"/>
      <c r="C61" s="7"/>
      <c r="D61" s="27"/>
      <c r="E61" s="12"/>
      <c r="F61" s="27"/>
      <c r="G61" s="12"/>
      <c r="H61" s="27"/>
      <c r="I61" s="12"/>
      <c r="J61" s="27"/>
      <c r="K61" s="12"/>
      <c r="L61" s="27"/>
      <c r="M61" s="12"/>
      <c r="N61" s="27"/>
      <c r="O61" s="12"/>
      <c r="P61" s="27"/>
      <c r="Q61" s="12"/>
      <c r="R61" s="27"/>
      <c r="S61" s="12"/>
      <c r="T61" s="27"/>
    </row>
    <row r="62" spans="1:20" ht="14.25" hidden="1">
      <c r="A62" s="7">
        <f t="shared" si="7"/>
        <v>60</v>
      </c>
      <c r="B62" s="7"/>
      <c r="C62" s="7"/>
      <c r="D62" s="27"/>
      <c r="E62" s="12"/>
      <c r="F62" s="27"/>
      <c r="G62" s="12"/>
      <c r="H62" s="27"/>
      <c r="I62" s="12"/>
      <c r="J62" s="27"/>
      <c r="K62" s="12"/>
      <c r="L62" s="27"/>
      <c r="M62" s="12"/>
      <c r="N62" s="27"/>
      <c r="O62" s="12"/>
      <c r="P62" s="27"/>
      <c r="Q62" s="12"/>
      <c r="R62" s="27"/>
      <c r="S62" s="12"/>
      <c r="T62" s="27"/>
    </row>
    <row r="63" ht="14.25" hidden="1"/>
    <row r="65" ht="1.5" customHeight="1"/>
    <row r="66" ht="14.25" hidden="1">
      <c r="AU66" s="14"/>
    </row>
    <row r="67" spans="1:86" ht="21" hidden="1">
      <c r="A67" s="67" t="s">
        <v>244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21"/>
      <c r="W67" s="66" t="s">
        <v>245</v>
      </c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23"/>
      <c r="AS67" s="66" t="s">
        <v>243</v>
      </c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17"/>
      <c r="BO67" s="66" t="s">
        <v>246</v>
      </c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</row>
    <row r="68" spans="1:86" s="1" customFormat="1" ht="14.25" hidden="1">
      <c r="A68" s="3"/>
      <c r="B68" s="3" t="s">
        <v>0</v>
      </c>
      <c r="C68" s="11" t="s">
        <v>1</v>
      </c>
      <c r="D68" s="29" t="s">
        <v>187</v>
      </c>
      <c r="E68" s="11" t="s">
        <v>186</v>
      </c>
      <c r="F68" s="35" t="s">
        <v>188</v>
      </c>
      <c r="G68" s="11" t="s">
        <v>186</v>
      </c>
      <c r="H68" s="35" t="s">
        <v>189</v>
      </c>
      <c r="I68" s="11" t="s">
        <v>186</v>
      </c>
      <c r="J68" s="35" t="s">
        <v>190</v>
      </c>
      <c r="K68" s="11" t="s">
        <v>186</v>
      </c>
      <c r="L68" s="35" t="s">
        <v>191</v>
      </c>
      <c r="M68" s="11" t="s">
        <v>186</v>
      </c>
      <c r="N68" s="35" t="s">
        <v>192</v>
      </c>
      <c r="O68" s="11" t="s">
        <v>186</v>
      </c>
      <c r="P68" s="35" t="s">
        <v>193</v>
      </c>
      <c r="Q68" s="11" t="s">
        <v>186</v>
      </c>
      <c r="R68" s="29" t="s">
        <v>72</v>
      </c>
      <c r="S68" s="18" t="s">
        <v>186</v>
      </c>
      <c r="T68" s="29" t="s">
        <v>200</v>
      </c>
      <c r="U68" s="24"/>
      <c r="W68" s="2"/>
      <c r="X68" s="2" t="s">
        <v>0</v>
      </c>
      <c r="Y68" s="2" t="s">
        <v>1</v>
      </c>
      <c r="Z68" s="31" t="s">
        <v>187</v>
      </c>
      <c r="AA68" s="13" t="s">
        <v>186</v>
      </c>
      <c r="AB68" s="35" t="s">
        <v>188</v>
      </c>
      <c r="AC68" s="11" t="s">
        <v>186</v>
      </c>
      <c r="AD68" s="35" t="s">
        <v>189</v>
      </c>
      <c r="AE68" s="11" t="s">
        <v>186</v>
      </c>
      <c r="AF68" s="35" t="s">
        <v>190</v>
      </c>
      <c r="AG68" s="11" t="s">
        <v>186</v>
      </c>
      <c r="AH68" s="35" t="s">
        <v>191</v>
      </c>
      <c r="AI68" s="11" t="s">
        <v>186</v>
      </c>
      <c r="AJ68" s="35" t="s">
        <v>192</v>
      </c>
      <c r="AK68" s="11" t="s">
        <v>186</v>
      </c>
      <c r="AL68" s="35" t="s">
        <v>193</v>
      </c>
      <c r="AM68" s="11" t="s">
        <v>186</v>
      </c>
      <c r="AN68" s="35" t="s">
        <v>72</v>
      </c>
      <c r="AO68" s="11" t="s">
        <v>186</v>
      </c>
      <c r="AP68" s="5" t="s">
        <v>200</v>
      </c>
      <c r="AQ68" s="24"/>
      <c r="AS68" s="2"/>
      <c r="AT68" s="2" t="s">
        <v>0</v>
      </c>
      <c r="AU68" s="2" t="s">
        <v>1</v>
      </c>
      <c r="AV68" s="31" t="s">
        <v>187</v>
      </c>
      <c r="AW68" s="13" t="s">
        <v>186</v>
      </c>
      <c r="AX68" s="35" t="s">
        <v>188</v>
      </c>
      <c r="AY68" s="11" t="s">
        <v>186</v>
      </c>
      <c r="AZ68" s="35" t="s">
        <v>189</v>
      </c>
      <c r="BA68" s="11" t="s">
        <v>186</v>
      </c>
      <c r="BB68" s="35" t="s">
        <v>190</v>
      </c>
      <c r="BC68" s="11" t="s">
        <v>186</v>
      </c>
      <c r="BD68" s="35" t="s">
        <v>191</v>
      </c>
      <c r="BE68" s="11" t="s">
        <v>186</v>
      </c>
      <c r="BF68" s="35" t="s">
        <v>192</v>
      </c>
      <c r="BG68" s="11" t="s">
        <v>186</v>
      </c>
      <c r="BH68" s="35" t="s">
        <v>193</v>
      </c>
      <c r="BI68" s="11" t="s">
        <v>186</v>
      </c>
      <c r="BJ68" s="35" t="s">
        <v>72</v>
      </c>
      <c r="BK68" s="18" t="s">
        <v>186</v>
      </c>
      <c r="BL68" s="5" t="s">
        <v>200</v>
      </c>
      <c r="BM68" s="24"/>
      <c r="BO68" s="2"/>
      <c r="BP68" s="2" t="s">
        <v>0</v>
      </c>
      <c r="BQ68" s="2" t="s">
        <v>1</v>
      </c>
      <c r="BR68" s="31" t="s">
        <v>187</v>
      </c>
      <c r="BS68" s="13" t="s">
        <v>186</v>
      </c>
      <c r="BT68" s="35" t="s">
        <v>188</v>
      </c>
      <c r="BU68" s="11" t="s">
        <v>186</v>
      </c>
      <c r="BV68" s="35" t="s">
        <v>189</v>
      </c>
      <c r="BW68" s="11" t="s">
        <v>186</v>
      </c>
      <c r="BX68" s="35" t="s">
        <v>190</v>
      </c>
      <c r="BY68" s="11" t="s">
        <v>186</v>
      </c>
      <c r="BZ68" s="35" t="s">
        <v>191</v>
      </c>
      <c r="CA68" s="11" t="s">
        <v>186</v>
      </c>
      <c r="CB68" s="35" t="s">
        <v>192</v>
      </c>
      <c r="CC68" s="11" t="s">
        <v>186</v>
      </c>
      <c r="CD68" s="35" t="s">
        <v>193</v>
      </c>
      <c r="CE68" s="11" t="s">
        <v>186</v>
      </c>
      <c r="CF68" s="29" t="s">
        <v>72</v>
      </c>
      <c r="CG68" s="11" t="s">
        <v>186</v>
      </c>
      <c r="CH68" s="5" t="s">
        <v>200</v>
      </c>
    </row>
    <row r="69" spans="1:87" ht="14.25" hidden="1">
      <c r="A69" s="7">
        <v>1</v>
      </c>
      <c r="B69" s="7" t="s">
        <v>122</v>
      </c>
      <c r="C69" s="12" t="s">
        <v>117</v>
      </c>
      <c r="D69" s="30">
        <f aca="true" t="shared" si="13" ref="D69:D83">VLOOKUP($B69,$A$131:$C$173,2,FALSE)</f>
        <v>12</v>
      </c>
      <c r="E69" s="53">
        <f aca="true" t="shared" si="14" ref="E69:E77">VLOOKUP($B69,$A$131:$C$173,3,FALSE)</f>
        <v>175.66666666666666</v>
      </c>
      <c r="F69" s="27">
        <f aca="true" t="shared" si="15" ref="F69:F85">VLOOKUP($B69,$D$130:$F$175,2,FALSE)</f>
        <v>13</v>
      </c>
      <c r="G69" s="53">
        <f aca="true" t="shared" si="16" ref="G69:G74">VLOOKUP($B69,$D$130:$F$175,3,FALSE)</f>
        <v>180.33340533333333</v>
      </c>
      <c r="H69" s="27">
        <f aca="true" t="shared" si="17" ref="H69:H75">VLOOKUP($B69,$G$131:$I$175,2,FALSE)</f>
        <v>4</v>
      </c>
      <c r="I69" s="53">
        <f aca="true" t="shared" si="18" ref="I69:I75">VLOOKUP($B69,$G$131:$I$175,3,FALSE)</f>
        <v>165.83339933333335</v>
      </c>
      <c r="J69" s="27">
        <f>VLOOKUP($B69,$J$131:$L$178,2,FALSE)</f>
        <v>0</v>
      </c>
      <c r="K69" s="53">
        <f>VLOOKUP($B69,$J$131:$L$178,3,FALSE)</f>
        <v>147.83339933333335</v>
      </c>
      <c r="L69" s="27">
        <f>IF($M131="","",VLOOKUP($B69,$M$131:$O$178,2,FALSE))</f>
      </c>
      <c r="M69" s="27">
        <f>IF($M131="","",VLOOKUP($B69,$M$131:$O$178,3,FALSE))</f>
      </c>
      <c r="N69" s="27">
        <f>IF($P131="","",VLOOKUP($B69,$P$131:$R$178,2,FALSE))</f>
      </c>
      <c r="O69" s="27">
        <f>IF($P131="","",VLOOKUP($B69,$P$131:$R$178,3,FALSE))</f>
      </c>
      <c r="P69" s="27">
        <f>IF($S131="","",VLOOKUP($B69,$S$131:$U$178,2,FALSE))</f>
      </c>
      <c r="Q69" s="27">
        <f>IF($S131="","",VLOOKUP($B69,$S$131:$U$178,3,FALSE))</f>
      </c>
      <c r="R69" s="26">
        <f aca="true" t="shared" si="19" ref="R69:R86">SUM(D69,F69,H69,J69,L69,N69,P69)+S69*0.000001</f>
        <v>29.000167416717666</v>
      </c>
      <c r="S69" s="19">
        <f aca="true" t="shared" si="20" ref="S69:S86">AVERAGE(E69,G69,I69,K69,M69,O69,Q69)</f>
        <v>167.41671766666667</v>
      </c>
      <c r="T69" s="38">
        <f aca="true" t="shared" si="21" ref="T69:T86">COUNT(E69,G69,I69,K69,M69,O69,Q69)*6</f>
        <v>24</v>
      </c>
      <c r="U69" s="25">
        <f aca="true" t="shared" si="22" ref="U69:U86">RANK(R69,$R$69:$R$128)</f>
        <v>2</v>
      </c>
      <c r="W69" s="7">
        <v>1</v>
      </c>
      <c r="X69" s="7" t="s">
        <v>118</v>
      </c>
      <c r="Y69" s="7" t="s">
        <v>119</v>
      </c>
      <c r="Z69" s="30">
        <f>VLOOKUP($X69,$W$131:$Y$145,2,FALSE)</f>
        <v>7</v>
      </c>
      <c r="AA69" s="12">
        <f>VLOOKUP($X69,$W$131:$Y$145,3,FALSE)</f>
        <v>143.5</v>
      </c>
      <c r="AB69" s="27">
        <f>VLOOKUP($X69,$Z$131:$AB$145,2,FALSE)</f>
        <v>7</v>
      </c>
      <c r="AC69" s="42">
        <f>VLOOKUP($X69,$Z$131:$AB$145,3,FALSE)</f>
        <v>142.33335333333335</v>
      </c>
      <c r="AD69" s="27">
        <f>VLOOKUP($X69,$AC$131:$AE$145,2,FALSE)</f>
        <v>4</v>
      </c>
      <c r="AE69" s="42">
        <f>VLOOKUP($X69,$AC$131:$AE$145,3,FALSE)</f>
        <v>124.66668666666668</v>
      </c>
      <c r="AF69" s="27"/>
      <c r="AG69" s="27"/>
      <c r="AH69" s="27">
        <f>IF($AI131="","",VLOOKUP($X69,$AI$131:$AK$145,2,FALSE))</f>
      </c>
      <c r="AI69" s="27">
        <f>IF($AI131="","",VLOOKUP($X69,$AI$131:$AK$145,3,FALSE))</f>
      </c>
      <c r="AJ69" s="27">
        <f>IF($AL131="","",VLOOKUP($X69,$AL$131:$AN$145,2,FALSE))</f>
      </c>
      <c r="AK69" s="27">
        <f>IF($AL131="","",VLOOKUP($X69,$AL$131:$AN$145,3,FALSE))</f>
      </c>
      <c r="AL69" s="27">
        <f>IF($AO131="","",VLOOKUP($X69,$AO$131:$AQ$145,2,FALSE))</f>
      </c>
      <c r="AM69" s="27">
        <f>IF($AO131="","",VLOOKUP($X69,$AO$131:$AQ$145,3,FALSE))</f>
      </c>
      <c r="AN69" s="26">
        <f aca="true" t="shared" si="23" ref="AN69:AN88">SUM(Z69,AB69,AD69,AF69,AH69,AJ69,AL69)+AO69*0.000001</f>
        <v>18.000136833346666</v>
      </c>
      <c r="AO69" s="19">
        <f>AVERAGE(AA69,AC69,AE69,AG69,AI69,AK69,AM69)</f>
        <v>136.83334666666667</v>
      </c>
      <c r="AP69" s="38">
        <f>COUNT(AA69,AC69,AE69,AG69,AI69,AK69,AM69)*6</f>
        <v>18</v>
      </c>
      <c r="AQ69" s="39">
        <f>RANK(AN69,$AN$69:$AN$88)</f>
        <v>2</v>
      </c>
      <c r="AS69" s="7">
        <v>20</v>
      </c>
      <c r="AT69" s="7" t="s">
        <v>203</v>
      </c>
      <c r="AU69" s="7" t="s">
        <v>117</v>
      </c>
      <c r="AV69" s="30">
        <f>VLOOKUP($AT69,$AS$131:$AU$145,2,FALSE)</f>
        <v>6</v>
      </c>
      <c r="AW69" s="12">
        <f>VLOOKUP($AT69,$AS$131:$AU$145,3,FALSE)</f>
        <v>179</v>
      </c>
      <c r="AX69" s="27">
        <f>VLOOKUP($AT69,$AV$131:$AX$145,2,FALSE)</f>
        <v>6</v>
      </c>
      <c r="AY69" s="42">
        <f>VLOOKUP($AT69,$AV$131:$AX$145,3,FALSE)</f>
        <v>179.2</v>
      </c>
      <c r="AZ69" s="27">
        <f>VLOOKUP($AT69,$AY$131:$BA$145,2,FALSE)</f>
        <v>6</v>
      </c>
      <c r="BA69" s="42">
        <f>VLOOKUP($AT69,$AY$131:$BA$145,3,FALSE)</f>
        <v>145.8</v>
      </c>
      <c r="BB69" s="27">
        <f>IF($BB131="","",VLOOKUP($AT69,$BB$131:$BD$145,2,FALSE))</f>
        <v>6</v>
      </c>
      <c r="BC69" s="27">
        <f>IF($BB131="","",VLOOKUP($AT69,$BB$131:$BD$145,3,FALSE))</f>
        <v>154.500067</v>
      </c>
      <c r="BD69" s="27">
        <f>IF($BE131="","",VLOOKUP($AT69,$BE$131:$BG$145,2,FALSE))</f>
      </c>
      <c r="BE69" s="27">
        <f>IF($BE131="","",VLOOKUP($AT69,$BE$131:$BG$145,3,FALSE))</f>
      </c>
      <c r="BF69" s="27">
        <f>IF($BH131="","",VLOOKUP($AT69,$BH$131:$BJ$145,2,FALSE))</f>
      </c>
      <c r="BG69" s="27">
        <f>IF($BH131="","",VLOOKUP($AT69,$BH$131:$BJ$145,3,FALSE))</f>
      </c>
      <c r="BH69" s="27">
        <f>IF($BK131="","",VLOOKUP($AT69,$BK$131:$BM$145,2,FALSE))</f>
      </c>
      <c r="BI69" s="27">
        <f>IF($BK131="","",VLOOKUP($AT69,$BK$131:$BM$145,3,FALSE))</f>
      </c>
      <c r="BJ69" s="33">
        <f>SUM(AV69,AX69,AZ69,BB69,BD69,BF69,BH69)+AS69*0.000001</f>
        <v>24.00002</v>
      </c>
      <c r="BK69" s="19">
        <f>AVERAGE(AW69,AY69,BA69,BC69,BE69,BG69,BI69)</f>
        <v>164.62501675</v>
      </c>
      <c r="BL69" s="38">
        <f>COUNT(AW69,AY69,BA69,BC69,BE69,BG69,BI69)*6</f>
        <v>24</v>
      </c>
      <c r="BM69" s="39">
        <f>RANK(BJ69,$BJ$69:$BJ$88)</f>
        <v>1</v>
      </c>
      <c r="BO69" s="7">
        <v>30</v>
      </c>
      <c r="BP69" s="7" t="s">
        <v>120</v>
      </c>
      <c r="BQ69" s="7" t="s">
        <v>121</v>
      </c>
      <c r="BR69" s="30">
        <f>VLOOKUP($BP69,$BO$131:$BQ$144,2,FALSE)</f>
        <v>6</v>
      </c>
      <c r="BS69" s="42">
        <f>VLOOKUP($BP69,$BO$131:$BQ$144,3,FALSE)</f>
        <v>91.3</v>
      </c>
      <c r="BT69" s="27">
        <f>VLOOKUP($BP69,$BR$131:$BT$144,2,FALSE)</f>
        <v>7</v>
      </c>
      <c r="BU69" s="42">
        <f>VLOOKUP($BP69,$BR$131:$BT$144,3,FALSE)</f>
        <v>125.33335333333333</v>
      </c>
      <c r="BV69" s="27">
        <f>VLOOKUP($BP69,$BU$131:$BW$144,2,FALSE)</f>
        <v>7</v>
      </c>
      <c r="BW69" s="42">
        <f>VLOOKUP($BP69,$BU$131:$BW$144,3,FALSE)</f>
        <v>93.33335333333333</v>
      </c>
      <c r="BX69" s="27">
        <f>IF($BX131="","",VLOOKUP($BP69,$BX$131:$BZ$145,2,FALSE))</f>
        <v>10</v>
      </c>
      <c r="BY69" s="53">
        <f>IF($BX131="","",VLOOKUP($BP69,$BX$131:$BZ$145,3,FALSE))</f>
        <v>102.66668666666668</v>
      </c>
      <c r="BZ69" s="27">
        <f>IF($CA131="","",VLOOKUP($BP69,$CA$131:$CC$145,2,FALSE))</f>
      </c>
      <c r="CA69" s="27">
        <f>IF($CA131="","",VLOOKUP($BP69,$CA$131:$CC$145,3,FALSE))</f>
      </c>
      <c r="CB69" s="27">
        <f>IF($CD131="","",VLOOKUP($BP69,$CD$131:$CF$145,2,FALSE))</f>
      </c>
      <c r="CC69" s="27">
        <f>IF($CD131="","",VLOOKUP($BP69,$CD$131:$CF$145,3,FALSE))</f>
      </c>
      <c r="CD69" s="27">
        <f>IF($CG131="","",VLOOKUP($BP69,$CG$131:$CI$145,2,FALSE))</f>
      </c>
      <c r="CE69" s="27">
        <f>IF($CG131="","",VLOOKUP($BP69,$CG$131:$CI$145,3,FALSE))</f>
      </c>
      <c r="CF69" s="26">
        <f>SUM(BR69,BT69,BV69,BX69,BZ69,CB69,CD69)+BO69*0.000001</f>
        <v>30.00003</v>
      </c>
      <c r="CG69" s="19">
        <f>AVERAGE(BS69,BU69,BW69,BY69,CA69,CC69,CE69)</f>
        <v>103.15834833333334</v>
      </c>
      <c r="CH69" s="26">
        <f>COUNT(BS69,BU69,BW69,BY69,CA69,CC69,CE69)*3</f>
        <v>12</v>
      </c>
      <c r="CI69">
        <f>RANK(CF69,$CF$69:$CF$98)</f>
        <v>1</v>
      </c>
    </row>
    <row r="70" spans="1:87" ht="14.25" hidden="1">
      <c r="A70" s="7">
        <v>2</v>
      </c>
      <c r="B70" s="7" t="s">
        <v>203</v>
      </c>
      <c r="C70" s="12" t="s">
        <v>117</v>
      </c>
      <c r="D70" s="30">
        <f t="shared" si="13"/>
        <v>9</v>
      </c>
      <c r="E70" s="53">
        <f t="shared" si="14"/>
        <v>179.16666666666666</v>
      </c>
      <c r="F70" s="27">
        <f t="shared" si="15"/>
        <v>10</v>
      </c>
      <c r="G70" s="53">
        <f t="shared" si="16"/>
        <v>179.16673266666666</v>
      </c>
      <c r="H70" s="27">
        <f t="shared" si="17"/>
        <v>0</v>
      </c>
      <c r="I70" s="53">
        <f t="shared" si="18"/>
        <v>145.83340033333334</v>
      </c>
      <c r="J70" s="27">
        <f aca="true" t="shared" si="24" ref="J70:J87">VLOOKUP($B70,$J$131:$L$178,2,FALSE)</f>
        <v>0</v>
      </c>
      <c r="K70" s="53">
        <f aca="true" t="shared" si="25" ref="K70:K87">VLOOKUP($B70,$J$131:$L$178,3,FALSE)</f>
        <v>154.500067</v>
      </c>
      <c r="L70" s="27">
        <f>#N/A</f>
      </c>
      <c r="M70" s="27">
        <f>#N/A</f>
      </c>
      <c r="N70" s="27">
        <f>#N/A</f>
      </c>
      <c r="O70" s="27">
        <f>#N/A</f>
      </c>
      <c r="P70" s="27">
        <f>#N/A</f>
      </c>
      <c r="Q70" s="27">
        <f>#N/A</f>
      </c>
      <c r="R70" s="26">
        <f t="shared" si="19"/>
        <v>19.000164666716667</v>
      </c>
      <c r="S70" s="19">
        <f t="shared" si="20"/>
        <v>164.66671666666667</v>
      </c>
      <c r="T70" s="38">
        <f t="shared" si="21"/>
        <v>24</v>
      </c>
      <c r="U70" s="25">
        <f t="shared" si="22"/>
        <v>5</v>
      </c>
      <c r="W70" s="7">
        <v>2</v>
      </c>
      <c r="X70" s="7" t="s">
        <v>202</v>
      </c>
      <c r="Y70" s="7" t="s">
        <v>117</v>
      </c>
      <c r="Z70" s="30">
        <f>VLOOKUP($X70,$W$131:$Y$145,2,FALSE)</f>
        <v>4</v>
      </c>
      <c r="AA70" s="12">
        <f>VLOOKUP($X70,$W$131:$Y$145,3,FALSE)</f>
        <v>140.66666666666666</v>
      </c>
      <c r="AB70" s="27">
        <f>VLOOKUP($X70,$Z$131:$AB$145,2,FALSE)</f>
        <v>4</v>
      </c>
      <c r="AC70" s="42">
        <f>VLOOKUP($X70,$Z$131:$AB$145,3,FALSE)</f>
        <v>141.16668566666667</v>
      </c>
      <c r="AD70" s="27">
        <f>VLOOKUP($X70,$AC$131:$AE$145,2,FALSE)</f>
        <v>7</v>
      </c>
      <c r="AE70" s="42">
        <f>VLOOKUP($X70,$AC$131:$AE$145,3,FALSE)</f>
        <v>136.500019</v>
      </c>
      <c r="AF70" s="27">
        <f>VLOOKUP($X70,$AF$131:$AH$145,2,FALSE)</f>
        <v>6</v>
      </c>
      <c r="AG70" s="27">
        <f>VLOOKUP($X70,$AF$131:$AH$145,3,FALSE)</f>
        <v>138.8</v>
      </c>
      <c r="AH70" s="27">
        <f>#N/A</f>
      </c>
      <c r="AI70" s="27">
        <f>#N/A</f>
      </c>
      <c r="AJ70" s="27">
        <f>#N/A</f>
      </c>
      <c r="AK70" s="27">
        <f>#N/A</f>
      </c>
      <c r="AL70" s="27">
        <f>#N/A</f>
      </c>
      <c r="AM70" s="27">
        <f>#N/A</f>
      </c>
      <c r="AN70" s="26">
        <f t="shared" si="23"/>
        <v>21.000139283342833</v>
      </c>
      <c r="AO70" s="19">
        <f>AVERAGE(AA70,AC70,AE70,AG70,AI70,AK70,AM70)</f>
        <v>139.28334283333334</v>
      </c>
      <c r="AP70" s="38">
        <f>COUNT(AA70,AC70,AE70,AG70,AI70,AK70,AM70)*6</f>
        <v>24</v>
      </c>
      <c r="AQ70" s="39">
        <f aca="true" t="shared" si="26" ref="AQ70:AQ88">RANK(AN70,$AN$69:$AN$88)</f>
        <v>1</v>
      </c>
      <c r="AS70" s="7">
        <v>19</v>
      </c>
      <c r="AT70" s="7"/>
      <c r="AU70" s="7"/>
      <c r="AV70" s="30"/>
      <c r="AW70" s="12"/>
      <c r="AX70" s="27"/>
      <c r="AY70" s="42"/>
      <c r="AZ70" s="27"/>
      <c r="BA70" s="42"/>
      <c r="BB70" s="27">
        <f>#N/A</f>
      </c>
      <c r="BC70" s="27">
        <f>#N/A</f>
      </c>
      <c r="BD70" s="27">
        <f>#N/A</f>
      </c>
      <c r="BE70" s="27">
        <f>#N/A</f>
      </c>
      <c r="BF70" s="27">
        <f>#N/A</f>
      </c>
      <c r="BG70" s="27">
        <f>#N/A</f>
      </c>
      <c r="BH70" s="27">
        <f>#N/A</f>
      </c>
      <c r="BI70" s="27">
        <f>#N/A</f>
      </c>
      <c r="BJ70" s="33">
        <f aca="true" t="shared" si="27" ref="BJ70:BJ88">SUM(AV70,AX70,AZ70,BB70,BD70,BF70,BH70)+AS70*0.000001</f>
        <v>1.8999999999999998E-05</v>
      </c>
      <c r="BK70" s="19"/>
      <c r="BL70" s="9">
        <f>#N/A</f>
        <v>0</v>
      </c>
      <c r="BM70" s="39">
        <f aca="true" t="shared" si="28" ref="BM70:BM88">RANK(BJ70,$BJ$69:$BJ$88)</f>
        <v>2</v>
      </c>
      <c r="BO70" s="7">
        <v>29</v>
      </c>
      <c r="BP70" s="7" t="s">
        <v>185</v>
      </c>
      <c r="BQ70" s="7" t="s">
        <v>119</v>
      </c>
      <c r="BR70" s="30"/>
      <c r="BS70" s="42"/>
      <c r="BT70" s="27">
        <f>VLOOKUP($BP70,$BR$131:$BT$144,2,FALSE)</f>
        <v>4</v>
      </c>
      <c r="BU70" s="42">
        <f>VLOOKUP($BP70,$BR$131:$BT$144,3,FALSE)</f>
        <v>73.33335233333332</v>
      </c>
      <c r="BV70" s="27">
        <f>VLOOKUP($BP70,$BU$131:$BW$144,2,FALSE)</f>
        <v>4</v>
      </c>
      <c r="BW70" s="42">
        <f>VLOOKUP($BP70,$BU$131:$BW$144,3,FALSE)</f>
        <v>57.000019</v>
      </c>
      <c r="BX70" s="27">
        <f aca="true" t="shared" si="29" ref="BX70:BX98">IF($BX132="","",VLOOKUP($BP70,$BX$131:$BZ$145,2,FALSE))</f>
        <v>1</v>
      </c>
      <c r="BY70" s="53">
        <f aca="true" t="shared" si="30" ref="BY70:BY98">IF($BX132="","",VLOOKUP($BP70,$BX$131:$BZ$145,3,FALSE))</f>
        <v>78.000019</v>
      </c>
      <c r="BZ70" s="27">
        <f aca="true" t="shared" si="31" ref="BZ70:BZ98">IF($CA132="","",VLOOKUP($BP70,$CA$131:$CC$145,2,FALSE))</f>
      </c>
      <c r="CA70" s="27">
        <f aca="true" t="shared" si="32" ref="CA70:CA98">IF($CA132="","",VLOOKUP($BP70,$CA$131:$CC$145,3,FALSE))</f>
      </c>
      <c r="CB70" s="27">
        <f aca="true" t="shared" si="33" ref="CB70:CB98">IF($CD132="","",VLOOKUP($BP70,$CD$131:$CF$145,2,FALSE))</f>
      </c>
      <c r="CC70" s="27">
        <f aca="true" t="shared" si="34" ref="CC70:CC98">IF($CD132="","",VLOOKUP($BP70,$CD$131:$CF$145,3,FALSE))</f>
      </c>
      <c r="CD70" s="27">
        <f aca="true" t="shared" si="35" ref="CD70:CD98">IF($CG132="","",VLOOKUP($BP70,$CG$131:$CI$145,2,FALSE))</f>
      </c>
      <c r="CE70" s="27">
        <f aca="true" t="shared" si="36" ref="CE70:CE98">IF($CG132="","",VLOOKUP($BP70,$CG$131:$CI$145,3,FALSE))</f>
      </c>
      <c r="CF70" s="26">
        <f aca="true" t="shared" si="37" ref="CF70:CF98">SUM(BR70,BT70,BV70,BX70,BZ70,CB70,CD70)+BO70*0.000001</f>
        <v>9.000029</v>
      </c>
      <c r="CG70" s="19">
        <f>AVERAGE(BS70,BU70,BW70,BY70,CA70,CC70,CE70)</f>
        <v>69.44446344444445</v>
      </c>
      <c r="CH70" s="26">
        <f aca="true" t="shared" si="38" ref="CH70:CH98">COUNT(BS70,BU70,BW70,BY70,CA70,CC70,CE70)*3</f>
        <v>9</v>
      </c>
      <c r="CI70">
        <f aca="true" t="shared" si="39" ref="CI70:CI98">RANK(CF70,$CF$69:$CF$98)</f>
        <v>2</v>
      </c>
    </row>
    <row r="71" spans="1:87" ht="14.25" hidden="1">
      <c r="A71" s="7">
        <v>3</v>
      </c>
      <c r="B71" s="7" t="s">
        <v>124</v>
      </c>
      <c r="C71" s="12" t="s">
        <v>117</v>
      </c>
      <c r="D71" s="30">
        <f t="shared" si="13"/>
        <v>6</v>
      </c>
      <c r="E71" s="53">
        <f t="shared" si="14"/>
        <v>173</v>
      </c>
      <c r="F71" s="27">
        <f t="shared" si="15"/>
        <v>5</v>
      </c>
      <c r="G71" s="53">
        <f t="shared" si="16"/>
        <v>178.00007</v>
      </c>
      <c r="H71" s="27">
        <f t="shared" si="17"/>
        <v>13</v>
      </c>
      <c r="I71" s="53">
        <f t="shared" si="18"/>
        <v>170.83340733333335</v>
      </c>
      <c r="J71" s="27">
        <f t="shared" si="24"/>
        <v>11</v>
      </c>
      <c r="K71" s="53">
        <f t="shared" si="25"/>
        <v>175.500074</v>
      </c>
      <c r="L71" s="27">
        <f>#N/A</f>
      </c>
      <c r="M71" s="27">
        <f>#N/A</f>
      </c>
      <c r="N71" s="27">
        <f>#N/A</f>
      </c>
      <c r="O71" s="27">
        <f>#N/A</f>
      </c>
      <c r="P71" s="27">
        <f>#N/A</f>
      </c>
      <c r="Q71" s="27">
        <f>#N/A</f>
      </c>
      <c r="R71" s="26">
        <f t="shared" si="19"/>
        <v>35.00017433338783</v>
      </c>
      <c r="S71" s="19">
        <f t="shared" si="20"/>
        <v>174.33338783333335</v>
      </c>
      <c r="T71" s="38">
        <f t="shared" si="21"/>
        <v>24</v>
      </c>
      <c r="U71" s="25">
        <f t="shared" si="22"/>
        <v>1</v>
      </c>
      <c r="W71" s="7">
        <v>3</v>
      </c>
      <c r="X71" s="7"/>
      <c r="Y71" s="7"/>
      <c r="Z71" s="30"/>
      <c r="AA71" s="12"/>
      <c r="AB71" s="27"/>
      <c r="AC71" s="42"/>
      <c r="AD71" s="27"/>
      <c r="AE71" s="42"/>
      <c r="AF71" s="27"/>
      <c r="AG71" s="27"/>
      <c r="AH71" s="27">
        <f>#N/A</f>
      </c>
      <c r="AI71" s="27">
        <f>#N/A</f>
      </c>
      <c r="AJ71" s="27">
        <f>#N/A</f>
      </c>
      <c r="AK71" s="27">
        <f>#N/A</f>
      </c>
      <c r="AL71" s="27">
        <f>#N/A</f>
      </c>
      <c r="AM71" s="27">
        <f>#N/A</f>
      </c>
      <c r="AN71" s="26">
        <f t="shared" si="23"/>
        <v>0</v>
      </c>
      <c r="AO71" s="16"/>
      <c r="AP71" s="9">
        <f>#N/A</f>
        <v>0</v>
      </c>
      <c r="AQ71" s="39">
        <f t="shared" si="26"/>
        <v>3</v>
      </c>
      <c r="AS71" s="7">
        <v>18</v>
      </c>
      <c r="AT71" s="7"/>
      <c r="AU71" s="7"/>
      <c r="AV71" s="30"/>
      <c r="AW71" s="12"/>
      <c r="AX71" s="27"/>
      <c r="AY71" s="42"/>
      <c r="AZ71" s="27"/>
      <c r="BA71" s="42"/>
      <c r="BB71" s="27">
        <f>#N/A</f>
      </c>
      <c r="BC71" s="27">
        <f>#N/A</f>
      </c>
      <c r="BD71" s="27">
        <f>#N/A</f>
      </c>
      <c r="BE71" s="27">
        <f>#N/A</f>
      </c>
      <c r="BF71" s="27">
        <f>#N/A</f>
      </c>
      <c r="BG71" s="27">
        <f>#N/A</f>
      </c>
      <c r="BH71" s="27">
        <f>#N/A</f>
      </c>
      <c r="BI71" s="27">
        <f>#N/A</f>
      </c>
      <c r="BJ71" s="33">
        <f t="shared" si="27"/>
        <v>1.8E-05</v>
      </c>
      <c r="BK71" s="19"/>
      <c r="BL71" s="9">
        <f>#N/A</f>
        <v>0</v>
      </c>
      <c r="BM71" s="39">
        <f t="shared" si="28"/>
        <v>3</v>
      </c>
      <c r="BO71" s="7">
        <v>28</v>
      </c>
      <c r="BP71" s="7" t="s">
        <v>271</v>
      </c>
      <c r="BQ71" s="7" t="s">
        <v>117</v>
      </c>
      <c r="BR71" s="12"/>
      <c r="BS71" s="12"/>
      <c r="BT71" s="27"/>
      <c r="BU71" s="27"/>
      <c r="BV71" s="27"/>
      <c r="BW71" s="27"/>
      <c r="BX71" s="27">
        <f t="shared" si="29"/>
        <v>7</v>
      </c>
      <c r="BY71" s="53">
        <f t="shared" si="30"/>
        <v>105.000012</v>
      </c>
      <c r="BZ71" s="27">
        <f t="shared" si="31"/>
      </c>
      <c r="CA71" s="27">
        <f t="shared" si="32"/>
      </c>
      <c r="CB71" s="27">
        <f t="shared" si="33"/>
      </c>
      <c r="CC71" s="27">
        <f t="shared" si="34"/>
      </c>
      <c r="CD71" s="27">
        <f t="shared" si="35"/>
      </c>
      <c r="CE71" s="27">
        <f t="shared" si="36"/>
      </c>
      <c r="CF71" s="26">
        <f t="shared" si="37"/>
        <v>7.000028</v>
      </c>
      <c r="CG71" s="19"/>
      <c r="CH71" s="26">
        <f t="shared" si="38"/>
        <v>3</v>
      </c>
      <c r="CI71">
        <f t="shared" si="39"/>
        <v>3</v>
      </c>
    </row>
    <row r="72" spans="1:87" ht="14.25" hidden="1">
      <c r="A72" s="7">
        <v>4</v>
      </c>
      <c r="B72" s="7" t="s">
        <v>127</v>
      </c>
      <c r="C72" s="12" t="s">
        <v>119</v>
      </c>
      <c r="D72" s="30">
        <f t="shared" si="13"/>
        <v>2</v>
      </c>
      <c r="E72" s="53">
        <f t="shared" si="14"/>
        <v>168.33333333333334</v>
      </c>
      <c r="F72" s="27">
        <f t="shared" si="15"/>
        <v>7</v>
      </c>
      <c r="G72" s="53">
        <f t="shared" si="16"/>
        <v>178.000079</v>
      </c>
      <c r="H72" s="27">
        <f t="shared" si="17"/>
        <v>7</v>
      </c>
      <c r="I72" s="53">
        <f t="shared" si="18"/>
        <v>175.33340433333333</v>
      </c>
      <c r="J72" s="27">
        <f t="shared" si="24"/>
        <v>8</v>
      </c>
      <c r="K72" s="53">
        <f t="shared" si="25"/>
        <v>182.000071</v>
      </c>
      <c r="L72" s="27">
        <f>#N/A</f>
      </c>
      <c r="M72" s="27">
        <f>#N/A</f>
      </c>
      <c r="N72" s="27">
        <f>#N/A</f>
      </c>
      <c r="O72" s="27">
        <f>#N/A</f>
      </c>
      <c r="P72" s="27">
        <f>#N/A</f>
      </c>
      <c r="Q72" s="27">
        <f>#N/A</f>
      </c>
      <c r="R72" s="26">
        <f t="shared" si="19"/>
        <v>24.00017591672192</v>
      </c>
      <c r="S72" s="19">
        <f t="shared" si="20"/>
        <v>175.9167219166667</v>
      </c>
      <c r="T72" s="38">
        <f t="shared" si="21"/>
        <v>24</v>
      </c>
      <c r="U72" s="25">
        <f t="shared" si="22"/>
        <v>3</v>
      </c>
      <c r="W72" s="7">
        <v>4</v>
      </c>
      <c r="X72" s="7"/>
      <c r="Y72" s="7"/>
      <c r="Z72" s="30"/>
      <c r="AA72" s="12"/>
      <c r="AB72" s="27"/>
      <c r="AC72" s="42"/>
      <c r="AD72" s="27"/>
      <c r="AE72" s="42"/>
      <c r="AF72" s="27">
        <f>#N/A</f>
      </c>
      <c r="AG72" s="27">
        <f>#N/A</f>
      </c>
      <c r="AH72" s="27">
        <f>#N/A</f>
      </c>
      <c r="AI72" s="27">
        <f>#N/A</f>
      </c>
      <c r="AJ72" s="27">
        <f>#N/A</f>
      </c>
      <c r="AK72" s="27">
        <f>#N/A</f>
      </c>
      <c r="AL72" s="27">
        <f>#N/A</f>
      </c>
      <c r="AM72" s="27">
        <f>#N/A</f>
      </c>
      <c r="AN72" s="26">
        <f t="shared" si="23"/>
        <v>0</v>
      </c>
      <c r="AO72" s="16"/>
      <c r="AP72" s="9">
        <f>#N/A</f>
        <v>0</v>
      </c>
      <c r="AQ72" s="39">
        <f t="shared" si="26"/>
        <v>3</v>
      </c>
      <c r="AS72" s="7">
        <v>17</v>
      </c>
      <c r="AT72" s="7"/>
      <c r="AU72" s="7"/>
      <c r="AV72" s="30"/>
      <c r="AW72" s="12"/>
      <c r="AX72" s="27"/>
      <c r="AY72" s="42"/>
      <c r="AZ72" s="27"/>
      <c r="BA72" s="42"/>
      <c r="BB72" s="27">
        <f>#N/A</f>
      </c>
      <c r="BC72" s="27">
        <f>#N/A</f>
      </c>
      <c r="BD72" s="27">
        <f>#N/A</f>
      </c>
      <c r="BE72" s="27">
        <f>#N/A</f>
      </c>
      <c r="BF72" s="27">
        <f>#N/A</f>
      </c>
      <c r="BG72" s="27">
        <f>#N/A</f>
      </c>
      <c r="BH72" s="27">
        <f>#N/A</f>
      </c>
      <c r="BI72" s="27">
        <f>#N/A</f>
      </c>
      <c r="BJ72" s="33">
        <f t="shared" si="27"/>
        <v>1.7E-05</v>
      </c>
      <c r="BK72" s="19"/>
      <c r="BL72" s="9">
        <f>#N/A</f>
        <v>0</v>
      </c>
      <c r="BM72" s="39">
        <f t="shared" si="28"/>
        <v>4</v>
      </c>
      <c r="BO72" s="7">
        <v>27</v>
      </c>
      <c r="BP72" s="7" t="s">
        <v>272</v>
      </c>
      <c r="BQ72" s="7" t="s">
        <v>117</v>
      </c>
      <c r="BR72" s="12"/>
      <c r="BS72" s="12"/>
      <c r="BT72" s="27"/>
      <c r="BU72" s="27"/>
      <c r="BV72" s="27"/>
      <c r="BW72" s="27"/>
      <c r="BX72" s="27">
        <f t="shared" si="29"/>
        <v>4</v>
      </c>
      <c r="BY72" s="53">
        <f t="shared" si="30"/>
        <v>86.66668166666668</v>
      </c>
      <c r="BZ72" s="27">
        <f t="shared" si="31"/>
      </c>
      <c r="CA72" s="27">
        <f t="shared" si="32"/>
      </c>
      <c r="CB72" s="27">
        <f t="shared" si="33"/>
      </c>
      <c r="CC72" s="27">
        <f t="shared" si="34"/>
      </c>
      <c r="CD72" s="27">
        <f t="shared" si="35"/>
      </c>
      <c r="CE72" s="27">
        <f t="shared" si="36"/>
      </c>
      <c r="CF72" s="26">
        <f t="shared" si="37"/>
        <v>4.000027</v>
      </c>
      <c r="CG72" s="19"/>
      <c r="CH72" s="26">
        <f t="shared" si="38"/>
        <v>3</v>
      </c>
      <c r="CI72">
        <f t="shared" si="39"/>
        <v>4</v>
      </c>
    </row>
    <row r="73" spans="1:87" ht="14.25" hidden="1">
      <c r="A73" s="7">
        <v>5</v>
      </c>
      <c r="B73" s="7" t="s">
        <v>123</v>
      </c>
      <c r="C73" s="12" t="s">
        <v>117</v>
      </c>
      <c r="D73" s="30">
        <f t="shared" si="13"/>
        <v>9</v>
      </c>
      <c r="E73" s="53">
        <f t="shared" si="14"/>
        <v>180.66666666666666</v>
      </c>
      <c r="F73" s="27">
        <f t="shared" si="15"/>
        <v>0</v>
      </c>
      <c r="G73" s="53">
        <f t="shared" si="16"/>
        <v>137.83340433333333</v>
      </c>
      <c r="H73" s="27">
        <f t="shared" si="17"/>
        <v>5</v>
      </c>
      <c r="I73" s="53">
        <f t="shared" si="18"/>
        <v>170.33339733333335</v>
      </c>
      <c r="J73" s="27">
        <f t="shared" si="24"/>
        <v>6</v>
      </c>
      <c r="K73" s="53">
        <f t="shared" si="25"/>
        <v>179.16673066666667</v>
      </c>
      <c r="L73" s="27">
        <f>#N/A</f>
      </c>
      <c r="M73" s="27">
        <f>#N/A</f>
      </c>
      <c r="N73" s="27">
        <f>#N/A</f>
      </c>
      <c r="O73" s="27">
        <f>#N/A</f>
      </c>
      <c r="P73" s="27">
        <f>#N/A</f>
      </c>
      <c r="Q73" s="27">
        <f>#N/A</f>
      </c>
      <c r="R73" s="26">
        <f t="shared" si="19"/>
        <v>20.00016700004975</v>
      </c>
      <c r="S73" s="19">
        <f t="shared" si="20"/>
        <v>167.00004975000002</v>
      </c>
      <c r="T73" s="38">
        <f t="shared" si="21"/>
        <v>24</v>
      </c>
      <c r="U73" s="25">
        <f t="shared" si="22"/>
        <v>4</v>
      </c>
      <c r="W73" s="7">
        <v>5</v>
      </c>
      <c r="X73" s="7"/>
      <c r="Y73" s="7"/>
      <c r="Z73" s="30"/>
      <c r="AA73" s="12"/>
      <c r="AB73" s="27"/>
      <c r="AC73" s="42"/>
      <c r="AD73" s="27"/>
      <c r="AE73" s="42"/>
      <c r="AF73" s="27">
        <f>#N/A</f>
      </c>
      <c r="AG73" s="27">
        <f>#N/A</f>
      </c>
      <c r="AH73" s="27">
        <f>#N/A</f>
      </c>
      <c r="AI73" s="27">
        <f>#N/A</f>
      </c>
      <c r="AJ73" s="27">
        <f>#N/A</f>
      </c>
      <c r="AK73" s="27">
        <f>#N/A</f>
      </c>
      <c r="AL73" s="27">
        <f>#N/A</f>
      </c>
      <c r="AM73" s="27">
        <f>#N/A</f>
      </c>
      <c r="AN73" s="26">
        <f t="shared" si="23"/>
        <v>0</v>
      </c>
      <c r="AO73" s="16"/>
      <c r="AP73" s="9">
        <f>#N/A</f>
        <v>0</v>
      </c>
      <c r="AQ73" s="39">
        <f t="shared" si="26"/>
        <v>3</v>
      </c>
      <c r="AS73" s="7">
        <v>16</v>
      </c>
      <c r="AT73" s="7"/>
      <c r="AU73" s="7"/>
      <c r="AV73" s="30"/>
      <c r="AW73" s="12"/>
      <c r="AX73" s="27"/>
      <c r="AY73" s="42"/>
      <c r="AZ73" s="27"/>
      <c r="BA73" s="42"/>
      <c r="BB73" s="27">
        <f>#N/A</f>
      </c>
      <c r="BC73" s="27">
        <f>#N/A</f>
      </c>
      <c r="BD73" s="27">
        <f>#N/A</f>
      </c>
      <c r="BE73" s="27">
        <f>#N/A</f>
      </c>
      <c r="BF73" s="27">
        <f>#N/A</f>
      </c>
      <c r="BG73" s="27">
        <f>#N/A</f>
      </c>
      <c r="BH73" s="27">
        <f>#N/A</f>
      </c>
      <c r="BI73" s="27">
        <f>#N/A</f>
      </c>
      <c r="BJ73" s="33">
        <f t="shared" si="27"/>
        <v>1.6E-05</v>
      </c>
      <c r="BK73" s="19"/>
      <c r="BL73" s="9">
        <f>#N/A</f>
        <v>0</v>
      </c>
      <c r="BM73" s="39">
        <f t="shared" si="28"/>
        <v>5</v>
      </c>
      <c r="BO73" s="7">
        <v>26</v>
      </c>
      <c r="BP73" s="7" t="s">
        <v>273</v>
      </c>
      <c r="BQ73" s="7" t="s">
        <v>117</v>
      </c>
      <c r="BR73" s="12"/>
      <c r="BS73" s="12"/>
      <c r="BT73" s="27"/>
      <c r="BU73" s="27"/>
      <c r="BV73" s="27"/>
      <c r="BW73" s="27"/>
      <c r="BX73" s="27">
        <f t="shared" si="29"/>
        <v>2</v>
      </c>
      <c r="BY73" s="53">
        <f t="shared" si="30"/>
        <v>79.33335033333333</v>
      </c>
      <c r="BZ73" s="27">
        <f t="shared" si="31"/>
      </c>
      <c r="CA73" s="27">
        <f t="shared" si="32"/>
      </c>
      <c r="CB73" s="27">
        <f t="shared" si="33"/>
      </c>
      <c r="CC73" s="27">
        <f t="shared" si="34"/>
      </c>
      <c r="CD73" s="27">
        <f t="shared" si="35"/>
      </c>
      <c r="CE73" s="27">
        <f t="shared" si="36"/>
      </c>
      <c r="CF73" s="26">
        <f t="shared" si="37"/>
        <v>2.000026</v>
      </c>
      <c r="CG73" s="12"/>
      <c r="CH73" s="26">
        <f t="shared" si="38"/>
        <v>3</v>
      </c>
      <c r="CI73">
        <f t="shared" si="39"/>
        <v>5</v>
      </c>
    </row>
    <row r="74" spans="1:87" ht="14.25" hidden="1">
      <c r="A74" s="7">
        <v>6</v>
      </c>
      <c r="B74" s="7" t="s">
        <v>126</v>
      </c>
      <c r="C74" s="12" t="s">
        <v>119</v>
      </c>
      <c r="D74" s="30">
        <f t="shared" si="13"/>
        <v>3</v>
      </c>
      <c r="E74" s="53">
        <f t="shared" si="14"/>
        <v>170.83333333333334</v>
      </c>
      <c r="F74" s="27">
        <f t="shared" si="15"/>
        <v>2</v>
      </c>
      <c r="G74" s="53">
        <f t="shared" si="16"/>
        <v>167.33341333333334</v>
      </c>
      <c r="H74" s="27">
        <f t="shared" si="17"/>
        <v>1</v>
      </c>
      <c r="I74" s="53">
        <f t="shared" si="18"/>
        <v>158.33340533333333</v>
      </c>
      <c r="J74" s="27">
        <f t="shared" si="24"/>
        <v>5</v>
      </c>
      <c r="K74" s="53">
        <f t="shared" si="25"/>
        <v>174.83340533333333</v>
      </c>
      <c r="L74" s="27">
        <f>#N/A</f>
      </c>
      <c r="M74" s="27">
        <f>#N/A</f>
      </c>
      <c r="N74" s="27">
        <f>#N/A</f>
      </c>
      <c r="O74" s="27">
        <f>#N/A</f>
      </c>
      <c r="P74" s="27">
        <f>#N/A</f>
      </c>
      <c r="Q74" s="27">
        <f>#N/A</f>
      </c>
      <c r="R74" s="26">
        <f t="shared" si="19"/>
        <v>11.000167833389334</v>
      </c>
      <c r="S74" s="19">
        <f t="shared" si="20"/>
        <v>167.83338933333332</v>
      </c>
      <c r="T74" s="38">
        <f t="shared" si="21"/>
        <v>24</v>
      </c>
      <c r="U74" s="25">
        <f t="shared" si="22"/>
        <v>8</v>
      </c>
      <c r="W74" s="7">
        <v>6</v>
      </c>
      <c r="X74" s="7"/>
      <c r="Y74" s="7"/>
      <c r="Z74" s="30"/>
      <c r="AA74" s="12"/>
      <c r="AB74" s="27"/>
      <c r="AC74" s="42"/>
      <c r="AD74" s="27"/>
      <c r="AE74" s="42"/>
      <c r="AF74" s="27">
        <f>#N/A</f>
      </c>
      <c r="AG74" s="27">
        <f>#N/A</f>
      </c>
      <c r="AH74" s="27">
        <f>#N/A</f>
      </c>
      <c r="AI74" s="27">
        <f>#N/A</f>
      </c>
      <c r="AJ74" s="27">
        <f>#N/A</f>
      </c>
      <c r="AK74" s="27">
        <f>#N/A</f>
      </c>
      <c r="AL74" s="27">
        <f>#N/A</f>
      </c>
      <c r="AM74" s="27">
        <f>#N/A</f>
      </c>
      <c r="AN74" s="26">
        <f t="shared" si="23"/>
        <v>0</v>
      </c>
      <c r="AO74" s="16"/>
      <c r="AP74" s="9">
        <f>#N/A</f>
        <v>0</v>
      </c>
      <c r="AQ74" s="39">
        <f t="shared" si="26"/>
        <v>3</v>
      </c>
      <c r="AS74" s="7">
        <v>15</v>
      </c>
      <c r="AT74" s="7"/>
      <c r="AU74" s="7"/>
      <c r="AV74" s="30"/>
      <c r="AW74" s="12"/>
      <c r="AX74" s="27"/>
      <c r="AY74" s="42"/>
      <c r="AZ74" s="27"/>
      <c r="BA74" s="42"/>
      <c r="BB74" s="27">
        <f>#N/A</f>
      </c>
      <c r="BC74" s="27">
        <f>#N/A</f>
      </c>
      <c r="BD74" s="27">
        <f>#N/A</f>
      </c>
      <c r="BE74" s="27">
        <f>#N/A</f>
      </c>
      <c r="BF74" s="27">
        <f>#N/A</f>
      </c>
      <c r="BG74" s="27">
        <f>#N/A</f>
      </c>
      <c r="BH74" s="27">
        <f>#N/A</f>
      </c>
      <c r="BI74" s="27">
        <f>#N/A</f>
      </c>
      <c r="BJ74" s="33">
        <f t="shared" si="27"/>
        <v>1.4999999999999999E-05</v>
      </c>
      <c r="BK74" s="19"/>
      <c r="BL74" s="9">
        <f>#N/A</f>
        <v>0</v>
      </c>
      <c r="BM74" s="39">
        <f t="shared" si="28"/>
        <v>6</v>
      </c>
      <c r="BO74" s="7">
        <v>25</v>
      </c>
      <c r="BP74" s="7" t="s">
        <v>274</v>
      </c>
      <c r="BQ74" s="7" t="s">
        <v>117</v>
      </c>
      <c r="BR74" s="12"/>
      <c r="BS74" s="12"/>
      <c r="BT74" s="27"/>
      <c r="BU74" s="27"/>
      <c r="BV74" s="27"/>
      <c r="BW74" s="27"/>
      <c r="BX74" s="27">
        <f t="shared" si="29"/>
        <v>0</v>
      </c>
      <c r="BY74" s="53">
        <f t="shared" si="30"/>
        <v>76.33335133333333</v>
      </c>
      <c r="BZ74" s="27">
        <f t="shared" si="31"/>
      </c>
      <c r="CA74" s="27">
        <f t="shared" si="32"/>
      </c>
      <c r="CB74" s="27">
        <f t="shared" si="33"/>
      </c>
      <c r="CC74" s="27">
        <f t="shared" si="34"/>
      </c>
      <c r="CD74" s="27">
        <f t="shared" si="35"/>
      </c>
      <c r="CE74" s="27">
        <f t="shared" si="36"/>
      </c>
      <c r="CF74" s="26">
        <f t="shared" si="37"/>
        <v>2.4999999999999998E-05</v>
      </c>
      <c r="CG74" s="12"/>
      <c r="CH74" s="26">
        <f t="shared" si="38"/>
        <v>3</v>
      </c>
      <c r="CI74">
        <f t="shared" si="39"/>
        <v>6</v>
      </c>
    </row>
    <row r="75" spans="1:87" ht="14.25" hidden="1">
      <c r="A75" s="7">
        <v>7</v>
      </c>
      <c r="B75" s="7" t="s">
        <v>125</v>
      </c>
      <c r="C75" s="12" t="s">
        <v>117</v>
      </c>
      <c r="D75" s="30">
        <f t="shared" si="13"/>
        <v>4</v>
      </c>
      <c r="E75" s="53">
        <f t="shared" si="14"/>
        <v>171.66666666666666</v>
      </c>
      <c r="F75" s="27"/>
      <c r="G75" s="53"/>
      <c r="H75" s="27">
        <f t="shared" si="17"/>
        <v>10</v>
      </c>
      <c r="I75" s="53">
        <f t="shared" si="18"/>
        <v>168.000063</v>
      </c>
      <c r="J75" s="27">
        <f t="shared" si="24"/>
        <v>0</v>
      </c>
      <c r="K75" s="53">
        <f t="shared" si="25"/>
        <v>154.66672966666667</v>
      </c>
      <c r="L75" s="27">
        <f>#N/A</f>
      </c>
      <c r="M75" s="27">
        <f>#N/A</f>
      </c>
      <c r="N75" s="27">
        <f>#N/A</f>
      </c>
      <c r="O75" s="27">
        <f>#N/A</f>
      </c>
      <c r="P75" s="27">
        <f>#N/A</f>
      </c>
      <c r="Q75" s="27">
        <f>#N/A</f>
      </c>
      <c r="R75" s="26">
        <f t="shared" si="19"/>
        <v>14.000164777819778</v>
      </c>
      <c r="S75" s="19">
        <f t="shared" si="20"/>
        <v>164.7778197777778</v>
      </c>
      <c r="T75" s="38">
        <f t="shared" si="21"/>
        <v>18</v>
      </c>
      <c r="U75" s="25">
        <f t="shared" si="22"/>
        <v>7</v>
      </c>
      <c r="W75" s="7">
        <v>7</v>
      </c>
      <c r="X75" s="7"/>
      <c r="Y75" s="7"/>
      <c r="Z75" s="30"/>
      <c r="AA75" s="12"/>
      <c r="AB75" s="27"/>
      <c r="AC75" s="42"/>
      <c r="AD75" s="27"/>
      <c r="AE75" s="42"/>
      <c r="AF75" s="27">
        <f>#N/A</f>
      </c>
      <c r="AG75" s="27">
        <f>#N/A</f>
      </c>
      <c r="AH75" s="27">
        <f>#N/A</f>
      </c>
      <c r="AI75" s="27">
        <f>#N/A</f>
      </c>
      <c r="AJ75" s="27">
        <f>#N/A</f>
      </c>
      <c r="AK75" s="27">
        <f>#N/A</f>
      </c>
      <c r="AL75" s="27">
        <f>#N/A</f>
      </c>
      <c r="AM75" s="27">
        <f>#N/A</f>
      </c>
      <c r="AN75" s="26">
        <f t="shared" si="23"/>
        <v>0</v>
      </c>
      <c r="AO75" s="16"/>
      <c r="AP75" s="9">
        <f>#N/A</f>
        <v>0</v>
      </c>
      <c r="AQ75" s="39">
        <f t="shared" si="26"/>
        <v>3</v>
      </c>
      <c r="AS75" s="7">
        <v>14</v>
      </c>
      <c r="AT75" s="7"/>
      <c r="AU75" s="7"/>
      <c r="AV75" s="30"/>
      <c r="AW75" s="12"/>
      <c r="AX75" s="27"/>
      <c r="AY75" s="42"/>
      <c r="AZ75" s="27"/>
      <c r="BA75" s="42"/>
      <c r="BB75" s="27">
        <f>#N/A</f>
      </c>
      <c r="BC75" s="27">
        <f>#N/A</f>
      </c>
      <c r="BD75" s="27">
        <f>#N/A</f>
      </c>
      <c r="BE75" s="27">
        <f>#N/A</f>
      </c>
      <c r="BF75" s="27">
        <f>#N/A</f>
      </c>
      <c r="BG75" s="27">
        <f>#N/A</f>
      </c>
      <c r="BH75" s="27">
        <f>#N/A</f>
      </c>
      <c r="BI75" s="27">
        <f>#N/A</f>
      </c>
      <c r="BJ75" s="33">
        <f t="shared" si="27"/>
        <v>1.4E-05</v>
      </c>
      <c r="BK75" s="19"/>
      <c r="BL75" s="9">
        <f>#N/A</f>
        <v>0</v>
      </c>
      <c r="BM75" s="39">
        <f t="shared" si="28"/>
        <v>7</v>
      </c>
      <c r="BO75" s="7">
        <v>24</v>
      </c>
      <c r="BP75" s="7" t="s">
        <v>275</v>
      </c>
      <c r="BQ75" s="7" t="s">
        <v>117</v>
      </c>
      <c r="BR75" s="12"/>
      <c r="BS75" s="12"/>
      <c r="BT75" s="27"/>
      <c r="BU75" s="27"/>
      <c r="BV75" s="27"/>
      <c r="BW75" s="27"/>
      <c r="BX75" s="27">
        <f t="shared" si="29"/>
        <v>0</v>
      </c>
      <c r="BY75" s="53">
        <f t="shared" si="30"/>
        <v>67.000014</v>
      </c>
      <c r="BZ75" s="27">
        <f t="shared" si="31"/>
      </c>
      <c r="CA75" s="27">
        <f t="shared" si="32"/>
      </c>
      <c r="CB75" s="27">
        <f t="shared" si="33"/>
      </c>
      <c r="CC75" s="27">
        <f t="shared" si="34"/>
      </c>
      <c r="CD75" s="27">
        <f t="shared" si="35"/>
      </c>
      <c r="CE75" s="27">
        <f t="shared" si="36"/>
      </c>
      <c r="CF75" s="26">
        <f t="shared" si="37"/>
        <v>2.4E-05</v>
      </c>
      <c r="CG75" s="12"/>
      <c r="CH75" s="26">
        <f t="shared" si="38"/>
        <v>3</v>
      </c>
      <c r="CI75">
        <f t="shared" si="39"/>
        <v>7</v>
      </c>
    </row>
    <row r="76" spans="1:87" ht="14.25" hidden="1">
      <c r="A76" s="7">
        <v>8</v>
      </c>
      <c r="B76" s="7" t="s">
        <v>129</v>
      </c>
      <c r="C76" s="12" t="s">
        <v>117</v>
      </c>
      <c r="D76" s="30">
        <f t="shared" si="13"/>
        <v>0</v>
      </c>
      <c r="E76" s="53">
        <f t="shared" si="14"/>
        <v>159.66666666666666</v>
      </c>
      <c r="F76" s="27">
        <f t="shared" si="15"/>
        <v>4</v>
      </c>
      <c r="G76" s="53">
        <f>VLOOKUP($B76,$D$130:$F$175,3,FALSE)</f>
        <v>174.83340833333335</v>
      </c>
      <c r="H76" s="27">
        <f>VLOOKUP($B76,$G$131:$I$175,2,FALSE)</f>
        <v>0</v>
      </c>
      <c r="I76" s="53">
        <f>VLOOKUP($B76,$G$131:$I$175,3,FALSE)</f>
        <v>157.83340633333333</v>
      </c>
      <c r="J76" s="27">
        <f t="shared" si="24"/>
        <v>1</v>
      </c>
      <c r="K76" s="53">
        <f t="shared" si="25"/>
        <v>157.500073</v>
      </c>
      <c r="L76" s="27">
        <f>#N/A</f>
      </c>
      <c r="M76" s="27">
        <f>#N/A</f>
      </c>
      <c r="N76" s="27">
        <f>#N/A</f>
      </c>
      <c r="O76" s="27">
        <f>#N/A</f>
      </c>
      <c r="P76" s="27">
        <f>#N/A</f>
      </c>
      <c r="Q76" s="27">
        <f>#N/A</f>
      </c>
      <c r="R76" s="26">
        <f t="shared" si="19"/>
        <v>5.0001624583885835</v>
      </c>
      <c r="S76" s="19">
        <f t="shared" si="20"/>
        <v>162.45838858333332</v>
      </c>
      <c r="T76" s="38">
        <f t="shared" si="21"/>
        <v>24</v>
      </c>
      <c r="U76" s="25">
        <f t="shared" si="22"/>
        <v>11</v>
      </c>
      <c r="W76" s="7">
        <v>8</v>
      </c>
      <c r="X76" s="7"/>
      <c r="Y76" s="7"/>
      <c r="Z76" s="30"/>
      <c r="AA76" s="12"/>
      <c r="AB76" s="27"/>
      <c r="AC76" s="42"/>
      <c r="AD76" s="27"/>
      <c r="AE76" s="42"/>
      <c r="AF76" s="27">
        <f>#N/A</f>
      </c>
      <c r="AG76" s="27">
        <f>#N/A</f>
      </c>
      <c r="AH76" s="27">
        <f>#N/A</f>
      </c>
      <c r="AI76" s="27">
        <f>#N/A</f>
      </c>
      <c r="AJ76" s="27">
        <f>#N/A</f>
      </c>
      <c r="AK76" s="27">
        <f>#N/A</f>
      </c>
      <c r="AL76" s="27">
        <f>#N/A</f>
      </c>
      <c r="AM76" s="27">
        <f>#N/A</f>
      </c>
      <c r="AN76" s="26">
        <f t="shared" si="23"/>
        <v>0</v>
      </c>
      <c r="AO76" s="16"/>
      <c r="AP76" s="9">
        <f>#N/A</f>
        <v>0</v>
      </c>
      <c r="AQ76" s="39">
        <f t="shared" si="26"/>
        <v>3</v>
      </c>
      <c r="AS76" s="7">
        <v>13</v>
      </c>
      <c r="AT76" s="7"/>
      <c r="AU76" s="7"/>
      <c r="AV76" s="30"/>
      <c r="AW76" s="12"/>
      <c r="AX76" s="27"/>
      <c r="AY76" s="53"/>
      <c r="AZ76" s="27"/>
      <c r="BA76" s="42"/>
      <c r="BB76" s="27">
        <f>#N/A</f>
      </c>
      <c r="BC76" s="27">
        <f>#N/A</f>
      </c>
      <c r="BD76" s="27">
        <f>#N/A</f>
      </c>
      <c r="BE76" s="27">
        <f>#N/A</f>
      </c>
      <c r="BF76" s="27">
        <f>#N/A</f>
      </c>
      <c r="BG76" s="27">
        <f>#N/A</f>
      </c>
      <c r="BH76" s="27">
        <f>#N/A</f>
      </c>
      <c r="BI76" s="27">
        <f>#N/A</f>
      </c>
      <c r="BJ76" s="33">
        <f t="shared" si="27"/>
        <v>1.3E-05</v>
      </c>
      <c r="BK76" s="19"/>
      <c r="BL76" s="9">
        <f>#N/A</f>
        <v>0</v>
      </c>
      <c r="BM76" s="39">
        <f t="shared" si="28"/>
        <v>8</v>
      </c>
      <c r="BO76" s="7">
        <v>23</v>
      </c>
      <c r="BP76" s="7" t="s">
        <v>276</v>
      </c>
      <c r="BQ76" s="7" t="s">
        <v>117</v>
      </c>
      <c r="BR76" s="12"/>
      <c r="BS76" s="12"/>
      <c r="BT76" s="27"/>
      <c r="BU76" s="27"/>
      <c r="BV76" s="27"/>
      <c r="BW76" s="27"/>
      <c r="BX76" s="27">
        <f t="shared" si="29"/>
        <v>0</v>
      </c>
      <c r="BY76" s="53">
        <f t="shared" si="30"/>
        <v>61.666677666666665</v>
      </c>
      <c r="BZ76" s="27">
        <f t="shared" si="31"/>
      </c>
      <c r="CA76" s="27">
        <f t="shared" si="32"/>
      </c>
      <c r="CB76" s="27">
        <f t="shared" si="33"/>
      </c>
      <c r="CC76" s="27">
        <f t="shared" si="34"/>
      </c>
      <c r="CD76" s="27">
        <f t="shared" si="35"/>
      </c>
      <c r="CE76" s="27">
        <f t="shared" si="36"/>
      </c>
      <c r="CF76" s="26">
        <f t="shared" si="37"/>
        <v>2.3E-05</v>
      </c>
      <c r="CG76" s="12"/>
      <c r="CH76" s="26">
        <f t="shared" si="38"/>
        <v>3</v>
      </c>
      <c r="CI76">
        <f t="shared" si="39"/>
        <v>8</v>
      </c>
    </row>
    <row r="77" spans="1:87" ht="14.25" hidden="1">
      <c r="A77" s="7">
        <v>9</v>
      </c>
      <c r="B77" s="7" t="s">
        <v>131</v>
      </c>
      <c r="C77" s="12" t="s">
        <v>117</v>
      </c>
      <c r="D77" s="30">
        <f t="shared" si="13"/>
        <v>0</v>
      </c>
      <c r="E77" s="53">
        <f t="shared" si="14"/>
        <v>155.5</v>
      </c>
      <c r="F77" s="27">
        <f t="shared" si="15"/>
        <v>3</v>
      </c>
      <c r="G77" s="53">
        <f>VLOOKUP($B77,$D$130:$F$175,3,FALSE)</f>
        <v>169.83340633333333</v>
      </c>
      <c r="H77" s="27">
        <f>VLOOKUP($B77,$G$131:$I$175,2,FALSE)</f>
        <v>3</v>
      </c>
      <c r="I77" s="53">
        <f>VLOOKUP($B77,$G$131:$I$175,3,FALSE)</f>
        <v>162.16674166666667</v>
      </c>
      <c r="J77" s="27">
        <f t="shared" si="24"/>
        <v>3</v>
      </c>
      <c r="K77" s="53">
        <f t="shared" si="25"/>
        <v>163.33340833333335</v>
      </c>
      <c r="L77" s="27">
        <f>#N/A</f>
      </c>
      <c r="M77" s="27">
        <f>#N/A</f>
      </c>
      <c r="N77" s="27">
        <f>#N/A</f>
      </c>
      <c r="O77" s="27">
        <f>#N/A</f>
      </c>
      <c r="P77" s="27">
        <f>#N/A</f>
      </c>
      <c r="Q77" s="27">
        <f>#N/A</f>
      </c>
      <c r="R77" s="26">
        <f t="shared" si="19"/>
        <v>9.000162708389084</v>
      </c>
      <c r="S77" s="19">
        <f t="shared" si="20"/>
        <v>162.70838908333332</v>
      </c>
      <c r="T77" s="38">
        <f t="shared" si="21"/>
        <v>24</v>
      </c>
      <c r="U77" s="25">
        <f t="shared" si="22"/>
        <v>9</v>
      </c>
      <c r="W77" s="7">
        <v>9</v>
      </c>
      <c r="X77" s="7"/>
      <c r="Y77" s="7"/>
      <c r="Z77" s="30"/>
      <c r="AA77" s="12"/>
      <c r="AB77" s="27"/>
      <c r="AC77" s="42"/>
      <c r="AD77" s="27"/>
      <c r="AE77" s="42"/>
      <c r="AF77" s="27">
        <f>#N/A</f>
      </c>
      <c r="AG77" s="27">
        <f>#N/A</f>
      </c>
      <c r="AH77" s="27">
        <f>#N/A</f>
      </c>
      <c r="AI77" s="27">
        <f>#N/A</f>
      </c>
      <c r="AJ77" s="27">
        <f>#N/A</f>
      </c>
      <c r="AK77" s="27">
        <f>#N/A</f>
      </c>
      <c r="AL77" s="27">
        <f>#N/A</f>
      </c>
      <c r="AM77" s="27">
        <f>#N/A</f>
      </c>
      <c r="AN77" s="26">
        <f t="shared" si="23"/>
        <v>0</v>
      </c>
      <c r="AO77" s="16"/>
      <c r="AP77" s="9">
        <f>#N/A</f>
        <v>0</v>
      </c>
      <c r="AQ77" s="39">
        <f t="shared" si="26"/>
        <v>3</v>
      </c>
      <c r="AS77" s="7">
        <v>12</v>
      </c>
      <c r="AT77" s="7"/>
      <c r="AU77" s="7"/>
      <c r="AV77" s="30"/>
      <c r="AW77" s="12"/>
      <c r="AX77" s="27"/>
      <c r="AY77" s="53"/>
      <c r="AZ77" s="27"/>
      <c r="BA77" s="42"/>
      <c r="BB77" s="27">
        <f>#N/A</f>
      </c>
      <c r="BC77" s="27">
        <f>#N/A</f>
      </c>
      <c r="BD77" s="27">
        <f>#N/A</f>
      </c>
      <c r="BE77" s="27">
        <f>#N/A</f>
      </c>
      <c r="BF77" s="27">
        <f>#N/A</f>
      </c>
      <c r="BG77" s="27">
        <f>#N/A</f>
      </c>
      <c r="BH77" s="27">
        <f>#N/A</f>
      </c>
      <c r="BI77" s="27">
        <f>#N/A</f>
      </c>
      <c r="BJ77" s="33">
        <f t="shared" si="27"/>
        <v>1.2E-05</v>
      </c>
      <c r="BK77" s="19"/>
      <c r="BL77" s="9">
        <f>#N/A</f>
        <v>0</v>
      </c>
      <c r="BM77" s="39">
        <f t="shared" si="28"/>
        <v>9</v>
      </c>
      <c r="BO77" s="7">
        <v>22</v>
      </c>
      <c r="BP77" s="7" t="s">
        <v>277</v>
      </c>
      <c r="BQ77" s="7" t="s">
        <v>117</v>
      </c>
      <c r="BR77" s="12"/>
      <c r="BS77" s="12"/>
      <c r="BT77" s="27"/>
      <c r="BU77" s="27"/>
      <c r="BV77" s="27"/>
      <c r="BW77" s="27"/>
      <c r="BX77" s="27">
        <f t="shared" si="29"/>
        <v>0</v>
      </c>
      <c r="BY77" s="53">
        <f t="shared" si="30"/>
        <v>54.33334933333334</v>
      </c>
      <c r="BZ77" s="27">
        <f t="shared" si="31"/>
      </c>
      <c r="CA77" s="27">
        <f t="shared" si="32"/>
      </c>
      <c r="CB77" s="27">
        <f t="shared" si="33"/>
      </c>
      <c r="CC77" s="27">
        <f t="shared" si="34"/>
      </c>
      <c r="CD77" s="27">
        <f t="shared" si="35"/>
      </c>
      <c r="CE77" s="27">
        <f t="shared" si="36"/>
      </c>
      <c r="CF77" s="26">
        <f t="shared" si="37"/>
        <v>2.2E-05</v>
      </c>
      <c r="CG77" s="12"/>
      <c r="CH77" s="26">
        <f t="shared" si="38"/>
        <v>3</v>
      </c>
      <c r="CI77">
        <f t="shared" si="39"/>
        <v>9</v>
      </c>
    </row>
    <row r="78" spans="1:87" ht="14.25" hidden="1">
      <c r="A78" s="7">
        <v>10</v>
      </c>
      <c r="B78" s="7" t="s">
        <v>182</v>
      </c>
      <c r="C78" s="12" t="s">
        <v>117</v>
      </c>
      <c r="D78" s="30">
        <f t="shared" si="13"/>
        <v>0</v>
      </c>
      <c r="E78" s="53"/>
      <c r="F78" s="27">
        <f t="shared" si="15"/>
        <v>1</v>
      </c>
      <c r="G78" s="53">
        <f>VLOOKUP($B78,$D$130:$F$175,3,FALSE)</f>
        <v>166.33340033333334</v>
      </c>
      <c r="H78" s="27">
        <f>VLOOKUP($B78,$G$131:$I$175,2,FALSE)</f>
        <v>0</v>
      </c>
      <c r="I78" s="53">
        <f>VLOOKUP($B78,$G$131:$I$175,3,FALSE)</f>
        <v>157.33341233333334</v>
      </c>
      <c r="J78" s="27">
        <f t="shared" si="24"/>
        <v>14</v>
      </c>
      <c r="K78" s="53">
        <f t="shared" si="25"/>
        <v>175.500079</v>
      </c>
      <c r="L78" s="27">
        <f>#N/A</f>
      </c>
      <c r="M78" s="27">
        <f>#N/A</f>
      </c>
      <c r="N78" s="27">
        <f>#N/A</f>
      </c>
      <c r="O78" s="27">
        <f>#N/A</f>
      </c>
      <c r="P78" s="27">
        <f>#N/A</f>
      </c>
      <c r="Q78" s="27">
        <f>#N/A</f>
      </c>
      <c r="R78" s="26">
        <f t="shared" si="19"/>
        <v>15.000166388963889</v>
      </c>
      <c r="S78" s="19">
        <f t="shared" si="20"/>
        <v>166.38896388888892</v>
      </c>
      <c r="T78" s="38">
        <f t="shared" si="21"/>
        <v>18</v>
      </c>
      <c r="U78" s="25">
        <f t="shared" si="22"/>
        <v>6</v>
      </c>
      <c r="W78" s="7">
        <v>10</v>
      </c>
      <c r="X78" s="7"/>
      <c r="Y78" s="7"/>
      <c r="Z78" s="30"/>
      <c r="AA78" s="12"/>
      <c r="AB78" s="27"/>
      <c r="AC78" s="27"/>
      <c r="AD78" s="27"/>
      <c r="AE78" s="42"/>
      <c r="AF78" s="27">
        <f>#N/A</f>
      </c>
      <c r="AG78" s="27">
        <f>#N/A</f>
      </c>
      <c r="AH78" s="27">
        <f>#N/A</f>
      </c>
      <c r="AI78" s="27">
        <f>#N/A</f>
      </c>
      <c r="AJ78" s="27">
        <f>#N/A</f>
      </c>
      <c r="AK78" s="27">
        <f>#N/A</f>
      </c>
      <c r="AL78" s="27">
        <f>#N/A</f>
      </c>
      <c r="AM78" s="27">
        <f>#N/A</f>
      </c>
      <c r="AN78" s="26">
        <f t="shared" si="23"/>
        <v>0</v>
      </c>
      <c r="AO78" s="16"/>
      <c r="AP78" s="9">
        <f>#N/A</f>
        <v>0</v>
      </c>
      <c r="AQ78" s="39">
        <f t="shared" si="26"/>
        <v>3</v>
      </c>
      <c r="AS78" s="7">
        <v>11</v>
      </c>
      <c r="AT78" s="7"/>
      <c r="AU78" s="7"/>
      <c r="AV78" s="30"/>
      <c r="AW78" s="12"/>
      <c r="AX78" s="27"/>
      <c r="AY78" s="12"/>
      <c r="AZ78" s="27"/>
      <c r="BA78" s="12"/>
      <c r="BB78" s="27">
        <f>#N/A</f>
      </c>
      <c r="BC78" s="27">
        <f>#N/A</f>
      </c>
      <c r="BD78" s="27">
        <f>#N/A</f>
      </c>
      <c r="BE78" s="27">
        <f>#N/A</f>
      </c>
      <c r="BF78" s="27">
        <f>#N/A</f>
      </c>
      <c r="BG78" s="27">
        <f>#N/A</f>
      </c>
      <c r="BH78" s="27">
        <f>#N/A</f>
      </c>
      <c r="BI78" s="27">
        <f>#N/A</f>
      </c>
      <c r="BJ78" s="33">
        <f t="shared" si="27"/>
        <v>1.1E-05</v>
      </c>
      <c r="BK78" s="19"/>
      <c r="BL78" s="19"/>
      <c r="BM78" s="39">
        <f t="shared" si="28"/>
        <v>10</v>
      </c>
      <c r="BO78" s="7">
        <v>21</v>
      </c>
      <c r="BP78" s="7" t="s">
        <v>278</v>
      </c>
      <c r="BQ78" s="7" t="s">
        <v>117</v>
      </c>
      <c r="BR78" s="12"/>
      <c r="BS78" s="12"/>
      <c r="BT78" s="27"/>
      <c r="BU78" s="27"/>
      <c r="BV78" s="27"/>
      <c r="BW78" s="27"/>
      <c r="BX78" s="27">
        <f t="shared" si="29"/>
        <v>0</v>
      </c>
      <c r="BY78" s="53">
        <f t="shared" si="30"/>
        <v>45.000013</v>
      </c>
      <c r="BZ78" s="27">
        <f t="shared" si="31"/>
      </c>
      <c r="CA78" s="27">
        <f t="shared" si="32"/>
      </c>
      <c r="CB78" s="27">
        <f t="shared" si="33"/>
      </c>
      <c r="CC78" s="27">
        <f t="shared" si="34"/>
      </c>
      <c r="CD78" s="27">
        <f t="shared" si="35"/>
      </c>
      <c r="CE78" s="27">
        <f t="shared" si="36"/>
      </c>
      <c r="CF78" s="26">
        <f t="shared" si="37"/>
        <v>2.1E-05</v>
      </c>
      <c r="CG78" s="12"/>
      <c r="CH78" s="26">
        <f t="shared" si="38"/>
        <v>3</v>
      </c>
      <c r="CI78">
        <f t="shared" si="39"/>
        <v>10</v>
      </c>
    </row>
    <row r="79" spans="1:87" ht="14.25" hidden="1">
      <c r="A79" s="7">
        <v>11</v>
      </c>
      <c r="B79" s="7" t="s">
        <v>128</v>
      </c>
      <c r="C79" s="12" t="s">
        <v>117</v>
      </c>
      <c r="D79" s="30">
        <f t="shared" si="13"/>
        <v>1</v>
      </c>
      <c r="E79" s="53">
        <f>VLOOKUP($B79,$A$131:$C$173,3,FALSE)</f>
        <v>163.66666666666666</v>
      </c>
      <c r="F79" s="27">
        <f t="shared" si="15"/>
        <v>0</v>
      </c>
      <c r="G79" s="53">
        <f>VLOOKUP($B79,$D$130:$F$175,3,FALSE)</f>
        <v>150.000074</v>
      </c>
      <c r="H79" s="27">
        <f>VLOOKUP($B79,$G$131:$I$175,2,FALSE)</f>
        <v>0</v>
      </c>
      <c r="I79" s="53">
        <f>VLOOKUP($B79,$G$131:$I$175,3,FALSE)</f>
        <v>151.500065</v>
      </c>
      <c r="J79" s="27">
        <f t="shared" si="24"/>
        <v>0</v>
      </c>
      <c r="K79" s="53">
        <f t="shared" si="25"/>
        <v>153.500065</v>
      </c>
      <c r="L79" s="27">
        <f>#N/A</f>
      </c>
      <c r="M79" s="27">
        <f>#N/A</f>
      </c>
      <c r="N79" s="27">
        <f>#N/A</f>
      </c>
      <c r="O79" s="27">
        <f>#N/A</f>
      </c>
      <c r="P79" s="27">
        <f>#N/A</f>
      </c>
      <c r="Q79" s="27">
        <f>#N/A</f>
      </c>
      <c r="R79" s="26">
        <f t="shared" si="19"/>
        <v>1.0001546667176666</v>
      </c>
      <c r="S79" s="19">
        <f t="shared" si="20"/>
        <v>154.66671766666667</v>
      </c>
      <c r="T79" s="38">
        <f t="shared" si="21"/>
        <v>24</v>
      </c>
      <c r="U79" s="25">
        <f t="shared" si="22"/>
        <v>13</v>
      </c>
      <c r="W79" s="7">
        <v>11</v>
      </c>
      <c r="X79" s="7"/>
      <c r="Y79" s="7"/>
      <c r="Z79" s="30"/>
      <c r="AA79" s="12"/>
      <c r="AB79" s="27"/>
      <c r="AC79" s="27"/>
      <c r="AD79" s="27"/>
      <c r="AE79" s="42"/>
      <c r="AF79" s="27">
        <f>#N/A</f>
      </c>
      <c r="AG79" s="27">
        <f>#N/A</f>
      </c>
      <c r="AH79" s="27">
        <f>#N/A</f>
      </c>
      <c r="AI79" s="27">
        <f>#N/A</f>
      </c>
      <c r="AJ79" s="27">
        <f>#N/A</f>
      </c>
      <c r="AK79" s="27">
        <f>#N/A</f>
      </c>
      <c r="AL79" s="27">
        <f>#N/A</f>
      </c>
      <c r="AM79" s="27">
        <f>#N/A</f>
      </c>
      <c r="AN79" s="26">
        <f t="shared" si="23"/>
        <v>0</v>
      </c>
      <c r="AO79" s="16"/>
      <c r="AP79" s="9">
        <f>#N/A</f>
        <v>0</v>
      </c>
      <c r="AQ79" s="39">
        <f t="shared" si="26"/>
        <v>3</v>
      </c>
      <c r="AS79" s="7">
        <v>10</v>
      </c>
      <c r="AT79" s="7"/>
      <c r="AU79" s="7"/>
      <c r="AV79" s="30"/>
      <c r="AW79" s="12"/>
      <c r="AX79" s="27"/>
      <c r="AY79" s="12"/>
      <c r="AZ79" s="27"/>
      <c r="BA79" s="12"/>
      <c r="BB79" s="27">
        <f>#N/A</f>
      </c>
      <c r="BC79" s="27">
        <f>#N/A</f>
      </c>
      <c r="BD79" s="27">
        <f>#N/A</f>
      </c>
      <c r="BE79" s="27">
        <f>#N/A</f>
      </c>
      <c r="BF79" s="27">
        <f>#N/A</f>
      </c>
      <c r="BG79" s="27">
        <f>#N/A</f>
      </c>
      <c r="BH79" s="27">
        <f>#N/A</f>
      </c>
      <c r="BI79" s="27">
        <f>#N/A</f>
      </c>
      <c r="BJ79" s="33">
        <f t="shared" si="27"/>
        <v>9.999999999999999E-06</v>
      </c>
      <c r="BK79" s="19"/>
      <c r="BL79" s="19"/>
      <c r="BM79" s="39">
        <f t="shared" si="28"/>
        <v>11</v>
      </c>
      <c r="BO79" s="7">
        <v>20</v>
      </c>
      <c r="BP79" s="7"/>
      <c r="BQ79" s="7"/>
      <c r="BR79" s="12"/>
      <c r="BS79" s="12"/>
      <c r="BT79" s="27"/>
      <c r="BU79" s="27"/>
      <c r="BV79" s="27"/>
      <c r="BW79" s="27"/>
      <c r="BX79" s="27">
        <f t="shared" si="29"/>
      </c>
      <c r="BY79" s="53">
        <f t="shared" si="30"/>
      </c>
      <c r="BZ79" s="27">
        <f t="shared" si="31"/>
      </c>
      <c r="CA79" s="27">
        <f t="shared" si="32"/>
      </c>
      <c r="CB79" s="27">
        <f t="shared" si="33"/>
      </c>
      <c r="CC79" s="27">
        <f t="shared" si="34"/>
      </c>
      <c r="CD79" s="27">
        <f t="shared" si="35"/>
      </c>
      <c r="CE79" s="27">
        <f t="shared" si="36"/>
      </c>
      <c r="CF79" s="26">
        <f t="shared" si="37"/>
        <v>1.9999999999999998E-05</v>
      </c>
      <c r="CG79" s="12"/>
      <c r="CH79" s="26">
        <f t="shared" si="38"/>
        <v>0</v>
      </c>
      <c r="CI79">
        <f t="shared" si="39"/>
        <v>11</v>
      </c>
    </row>
    <row r="80" spans="1:87" ht="14.25" hidden="1">
      <c r="A80" s="7">
        <v>12</v>
      </c>
      <c r="B80" s="7" t="s">
        <v>130</v>
      </c>
      <c r="C80" s="12" t="s">
        <v>117</v>
      </c>
      <c r="D80" s="30">
        <f t="shared" si="13"/>
        <v>0</v>
      </c>
      <c r="E80" s="53">
        <f>VLOOKUP($B80,$A$131:$C$173,3,FALSE)</f>
        <v>156.16666666666666</v>
      </c>
      <c r="F80" s="27">
        <f t="shared" si="15"/>
        <v>0</v>
      </c>
      <c r="G80" s="53"/>
      <c r="H80" s="27"/>
      <c r="I80" s="53"/>
      <c r="J80" s="27">
        <f t="shared" si="24"/>
        <v>0</v>
      </c>
      <c r="K80" s="53">
        <f t="shared" si="25"/>
        <v>151.500077</v>
      </c>
      <c r="L80" s="27">
        <f>#N/A</f>
      </c>
      <c r="M80" s="27">
        <f>#N/A</f>
      </c>
      <c r="N80" s="27">
        <f>#N/A</f>
      </c>
      <c r="O80" s="27">
        <f>#N/A</f>
      </c>
      <c r="P80" s="27">
        <f>#N/A</f>
      </c>
      <c r="Q80" s="27">
        <f>#N/A</f>
      </c>
      <c r="R80" s="26">
        <f t="shared" si="19"/>
        <v>0.00015383337183333333</v>
      </c>
      <c r="S80" s="19">
        <f t="shared" si="20"/>
        <v>153.83337183333333</v>
      </c>
      <c r="T80" s="38">
        <f t="shared" si="21"/>
        <v>12</v>
      </c>
      <c r="U80" s="25">
        <f t="shared" si="22"/>
        <v>14</v>
      </c>
      <c r="W80" s="7">
        <v>12</v>
      </c>
      <c r="X80" s="7"/>
      <c r="Y80" s="7"/>
      <c r="Z80" s="30"/>
      <c r="AA80" s="12"/>
      <c r="AB80" s="27"/>
      <c r="AC80" s="27"/>
      <c r="AD80" s="27"/>
      <c r="AE80" s="27"/>
      <c r="AF80" s="27">
        <f>#N/A</f>
      </c>
      <c r="AG80" s="27">
        <f>#N/A</f>
      </c>
      <c r="AH80" s="27">
        <f>#N/A</f>
      </c>
      <c r="AI80" s="27">
        <f>#N/A</f>
      </c>
      <c r="AJ80" s="27">
        <f>#N/A</f>
      </c>
      <c r="AK80" s="27">
        <f>#N/A</f>
      </c>
      <c r="AL80" s="27">
        <f>#N/A</f>
      </c>
      <c r="AM80" s="27">
        <f>#N/A</f>
      </c>
      <c r="AN80" s="26">
        <f t="shared" si="23"/>
        <v>0</v>
      </c>
      <c r="AO80" s="16"/>
      <c r="AP80" s="9">
        <f>#N/A</f>
        <v>0</v>
      </c>
      <c r="AQ80" s="39">
        <f t="shared" si="26"/>
        <v>3</v>
      </c>
      <c r="AS80" s="7">
        <v>9</v>
      </c>
      <c r="AT80" s="7"/>
      <c r="AU80" s="7"/>
      <c r="AV80" s="30"/>
      <c r="AW80" s="12"/>
      <c r="AX80" s="27"/>
      <c r="AY80" s="12"/>
      <c r="AZ80" s="27"/>
      <c r="BA80" s="12"/>
      <c r="BB80" s="27">
        <f>#N/A</f>
      </c>
      <c r="BC80" s="27">
        <f>#N/A</f>
      </c>
      <c r="BD80" s="27">
        <f>#N/A</f>
      </c>
      <c r="BE80" s="27">
        <f>#N/A</f>
      </c>
      <c r="BF80" s="27">
        <f>#N/A</f>
      </c>
      <c r="BG80" s="27">
        <f>#N/A</f>
      </c>
      <c r="BH80" s="27">
        <f>#N/A</f>
      </c>
      <c r="BI80" s="27">
        <f>#N/A</f>
      </c>
      <c r="BJ80" s="33">
        <f t="shared" si="27"/>
        <v>9E-06</v>
      </c>
      <c r="BK80" s="19"/>
      <c r="BL80" s="19"/>
      <c r="BM80" s="39">
        <f t="shared" si="28"/>
        <v>12</v>
      </c>
      <c r="BO80" s="7">
        <v>19</v>
      </c>
      <c r="BP80" s="7"/>
      <c r="BQ80" s="7"/>
      <c r="BR80" s="12"/>
      <c r="BS80" s="12"/>
      <c r="BT80" s="27"/>
      <c r="BU80" s="27"/>
      <c r="BV80" s="27"/>
      <c r="BW80" s="27"/>
      <c r="BX80" s="27">
        <f t="shared" si="29"/>
      </c>
      <c r="BY80" s="53">
        <f t="shared" si="30"/>
      </c>
      <c r="BZ80" s="27">
        <f t="shared" si="31"/>
      </c>
      <c r="CA80" s="27">
        <f t="shared" si="32"/>
      </c>
      <c r="CB80" s="27">
        <f t="shared" si="33"/>
      </c>
      <c r="CC80" s="27">
        <f t="shared" si="34"/>
      </c>
      <c r="CD80" s="27">
        <f t="shared" si="35"/>
      </c>
      <c r="CE80" s="27">
        <f t="shared" si="36"/>
      </c>
      <c r="CF80" s="26">
        <f t="shared" si="37"/>
        <v>1.8999999999999998E-05</v>
      </c>
      <c r="CG80" s="12"/>
      <c r="CH80" s="26">
        <f t="shared" si="38"/>
        <v>0</v>
      </c>
      <c r="CI80">
        <f t="shared" si="39"/>
        <v>12</v>
      </c>
    </row>
    <row r="81" spans="1:87" ht="14.25" hidden="1">
      <c r="A81" s="7">
        <v>13</v>
      </c>
      <c r="B81" s="7" t="s">
        <v>183</v>
      </c>
      <c r="C81" s="12" t="s">
        <v>119</v>
      </c>
      <c r="D81" s="30">
        <f t="shared" si="13"/>
        <v>0</v>
      </c>
      <c r="E81" s="53"/>
      <c r="F81" s="27">
        <f t="shared" si="15"/>
        <v>0</v>
      </c>
      <c r="G81" s="53">
        <f>VLOOKUP($B81,$D$130:$F$175,3,FALSE)</f>
        <v>156.000078</v>
      </c>
      <c r="H81" s="27">
        <f>VLOOKUP($B81,$G$131:$I$175,2,FALSE)</f>
        <v>0</v>
      </c>
      <c r="I81" s="53">
        <f>VLOOKUP($B81,$G$131:$I$175,3,FALSE)</f>
        <v>151.33340133333334</v>
      </c>
      <c r="J81" s="27"/>
      <c r="K81" s="53"/>
      <c r="L81" s="27">
        <f>#N/A</f>
      </c>
      <c r="M81" s="27">
        <f>#N/A</f>
      </c>
      <c r="N81" s="27">
        <f>#N/A</f>
      </c>
      <c r="O81" s="27">
        <f>#N/A</f>
      </c>
      <c r="P81" s="27">
        <f>#N/A</f>
      </c>
      <c r="Q81" s="27">
        <f>#N/A</f>
      </c>
      <c r="R81" s="26">
        <f t="shared" si="19"/>
        <v>0.00015366673966666668</v>
      </c>
      <c r="S81" s="19">
        <f t="shared" si="20"/>
        <v>153.66673966666667</v>
      </c>
      <c r="T81" s="38">
        <f t="shared" si="21"/>
        <v>12</v>
      </c>
      <c r="U81" s="25">
        <f t="shared" si="22"/>
        <v>15</v>
      </c>
      <c r="W81" s="7">
        <v>13</v>
      </c>
      <c r="X81" s="7"/>
      <c r="Y81" s="7"/>
      <c r="Z81" s="30"/>
      <c r="AA81" s="12"/>
      <c r="AB81" s="27"/>
      <c r="AC81" s="27"/>
      <c r="AD81" s="27"/>
      <c r="AE81" s="27"/>
      <c r="AF81" s="27">
        <f>#N/A</f>
      </c>
      <c r="AG81" s="27">
        <f>#N/A</f>
      </c>
      <c r="AH81" s="27">
        <f>#N/A</f>
      </c>
      <c r="AI81" s="27">
        <f>#N/A</f>
      </c>
      <c r="AJ81" s="27">
        <f>#N/A</f>
      </c>
      <c r="AK81" s="27">
        <f>#N/A</f>
      </c>
      <c r="AL81" s="27">
        <f>#N/A</f>
      </c>
      <c r="AM81" s="27">
        <f>#N/A</f>
      </c>
      <c r="AN81" s="26">
        <f t="shared" si="23"/>
        <v>0</v>
      </c>
      <c r="AO81" s="16"/>
      <c r="AP81" s="9">
        <f>#N/A</f>
        <v>0</v>
      </c>
      <c r="AQ81" s="39">
        <f t="shared" si="26"/>
        <v>3</v>
      </c>
      <c r="AS81" s="7">
        <v>8</v>
      </c>
      <c r="AT81" s="7"/>
      <c r="AU81" s="7"/>
      <c r="AV81" s="30"/>
      <c r="AW81" s="12"/>
      <c r="AX81" s="27"/>
      <c r="AY81" s="12"/>
      <c r="AZ81" s="27"/>
      <c r="BA81" s="12"/>
      <c r="BB81" s="27">
        <f>#N/A</f>
      </c>
      <c r="BC81" s="27">
        <f>#N/A</f>
      </c>
      <c r="BD81" s="27">
        <f>#N/A</f>
      </c>
      <c r="BE81" s="27">
        <f>#N/A</f>
      </c>
      <c r="BF81" s="27">
        <f>#N/A</f>
      </c>
      <c r="BG81" s="27">
        <f>#N/A</f>
      </c>
      <c r="BH81" s="27">
        <f>#N/A</f>
      </c>
      <c r="BI81" s="27">
        <f>#N/A</f>
      </c>
      <c r="BJ81" s="33">
        <f t="shared" si="27"/>
        <v>8E-06</v>
      </c>
      <c r="BK81" s="19"/>
      <c r="BL81" s="19"/>
      <c r="BM81" s="39">
        <f t="shared" si="28"/>
        <v>13</v>
      </c>
      <c r="BO81" s="7">
        <v>18</v>
      </c>
      <c r="BP81" s="7"/>
      <c r="BQ81" s="7"/>
      <c r="BR81" s="12"/>
      <c r="BS81" s="12"/>
      <c r="BT81" s="27"/>
      <c r="BU81" s="27"/>
      <c r="BV81" s="27"/>
      <c r="BW81" s="27"/>
      <c r="BX81" s="27">
        <f t="shared" si="29"/>
      </c>
      <c r="BY81" s="27">
        <f t="shared" si="30"/>
      </c>
      <c r="BZ81" s="27">
        <f t="shared" si="31"/>
      </c>
      <c r="CA81" s="27">
        <f t="shared" si="32"/>
      </c>
      <c r="CB81" s="27">
        <f t="shared" si="33"/>
      </c>
      <c r="CC81" s="27">
        <f t="shared" si="34"/>
      </c>
      <c r="CD81" s="27">
        <f t="shared" si="35"/>
      </c>
      <c r="CE81" s="27">
        <f t="shared" si="36"/>
      </c>
      <c r="CF81" s="26">
        <f t="shared" si="37"/>
        <v>1.8E-05</v>
      </c>
      <c r="CG81" s="12"/>
      <c r="CH81" s="26">
        <f t="shared" si="38"/>
        <v>0</v>
      </c>
      <c r="CI81">
        <f t="shared" si="39"/>
        <v>13</v>
      </c>
    </row>
    <row r="82" spans="1:87" ht="14.25" hidden="1">
      <c r="A82" s="7">
        <v>14</v>
      </c>
      <c r="B82" s="7" t="s">
        <v>132</v>
      </c>
      <c r="C82" s="12" t="s">
        <v>119</v>
      </c>
      <c r="D82" s="30">
        <f t="shared" si="13"/>
        <v>0</v>
      </c>
      <c r="E82" s="53">
        <f>VLOOKUP($B82,$A$131:$C$173,3,FALSE)</f>
        <v>155.16666666666666</v>
      </c>
      <c r="F82" s="27">
        <f t="shared" si="15"/>
        <v>0</v>
      </c>
      <c r="G82" s="53">
        <f>VLOOKUP($B82,$D$130:$F$175,3,FALSE)</f>
        <v>156.83341033333335</v>
      </c>
      <c r="H82" s="27">
        <f>VLOOKUP($B82,$G$131:$I$175,2,FALSE)</f>
        <v>0</v>
      </c>
      <c r="I82" s="53">
        <f>VLOOKUP($B82,$G$131:$I$175,3,FALSE)</f>
        <v>154.66673666666665</v>
      </c>
      <c r="J82" s="27">
        <f t="shared" si="24"/>
        <v>2</v>
      </c>
      <c r="K82" s="53">
        <f t="shared" si="25"/>
        <v>160.33340333333334</v>
      </c>
      <c r="L82" s="27">
        <f>#N/A</f>
      </c>
      <c r="M82" s="27">
        <f>#N/A</f>
      </c>
      <c r="N82" s="27">
        <f>#N/A</f>
      </c>
      <c r="O82" s="27">
        <f>#N/A</f>
      </c>
      <c r="P82" s="27">
        <f>#N/A</f>
      </c>
      <c r="Q82" s="27">
        <f>#N/A</f>
      </c>
      <c r="R82" s="26">
        <f t="shared" si="19"/>
        <v>2.00015675005425</v>
      </c>
      <c r="S82" s="19">
        <f t="shared" si="20"/>
        <v>156.75005425</v>
      </c>
      <c r="T82" s="38">
        <f t="shared" si="21"/>
        <v>24</v>
      </c>
      <c r="U82" s="25">
        <f t="shared" si="22"/>
        <v>12</v>
      </c>
      <c r="W82" s="7">
        <v>14</v>
      </c>
      <c r="X82" s="7"/>
      <c r="Y82" s="7"/>
      <c r="Z82" s="30"/>
      <c r="AA82" s="12"/>
      <c r="AB82" s="27"/>
      <c r="AC82" s="27"/>
      <c r="AD82" s="27"/>
      <c r="AE82" s="27"/>
      <c r="AF82" s="27">
        <f>#N/A</f>
      </c>
      <c r="AG82" s="27">
        <f>#N/A</f>
      </c>
      <c r="AH82" s="27">
        <f>#N/A</f>
      </c>
      <c r="AI82" s="27">
        <f>#N/A</f>
      </c>
      <c r="AJ82" s="27">
        <f>#N/A</f>
      </c>
      <c r="AK82" s="27">
        <f>#N/A</f>
      </c>
      <c r="AL82" s="27">
        <f>#N/A</f>
      </c>
      <c r="AM82" s="27">
        <f>#N/A</f>
      </c>
      <c r="AN82" s="26">
        <f t="shared" si="23"/>
        <v>0</v>
      </c>
      <c r="AO82" s="12"/>
      <c r="AP82" s="8"/>
      <c r="AQ82" s="39">
        <f t="shared" si="26"/>
        <v>3</v>
      </c>
      <c r="AS82" s="7">
        <v>7</v>
      </c>
      <c r="AT82" s="7"/>
      <c r="AU82" s="7"/>
      <c r="AV82" s="30"/>
      <c r="AW82" s="12"/>
      <c r="AX82" s="27"/>
      <c r="AY82" s="12"/>
      <c r="AZ82" s="27"/>
      <c r="BA82" s="12"/>
      <c r="BB82" s="27">
        <f>#N/A</f>
      </c>
      <c r="BC82" s="27">
        <f>#N/A</f>
      </c>
      <c r="BD82" s="27">
        <f>#N/A</f>
      </c>
      <c r="BE82" s="27">
        <f>#N/A</f>
      </c>
      <c r="BF82" s="27">
        <f>#N/A</f>
      </c>
      <c r="BG82" s="27">
        <f>#N/A</f>
      </c>
      <c r="BH82" s="27">
        <f>#N/A</f>
      </c>
      <c r="BI82" s="27">
        <f>#N/A</f>
      </c>
      <c r="BJ82" s="33">
        <f t="shared" si="27"/>
        <v>7E-06</v>
      </c>
      <c r="BK82" s="19"/>
      <c r="BL82" s="19"/>
      <c r="BM82" s="39">
        <f t="shared" si="28"/>
        <v>14</v>
      </c>
      <c r="BO82" s="7">
        <v>17</v>
      </c>
      <c r="BP82" s="7"/>
      <c r="BQ82" s="7"/>
      <c r="BR82" s="12"/>
      <c r="BS82" s="12"/>
      <c r="BT82" s="27"/>
      <c r="BU82" s="27"/>
      <c r="BV82" s="27"/>
      <c r="BW82" s="27"/>
      <c r="BX82" s="27">
        <f t="shared" si="29"/>
      </c>
      <c r="BY82" s="27">
        <f t="shared" si="30"/>
      </c>
      <c r="BZ82" s="27">
        <f t="shared" si="31"/>
      </c>
      <c r="CA82" s="27">
        <f t="shared" si="32"/>
      </c>
      <c r="CB82" s="27">
        <f t="shared" si="33"/>
      </c>
      <c r="CC82" s="27">
        <f t="shared" si="34"/>
      </c>
      <c r="CD82" s="27">
        <f t="shared" si="35"/>
      </c>
      <c r="CE82" s="27">
        <f t="shared" si="36"/>
      </c>
      <c r="CF82" s="26">
        <f t="shared" si="37"/>
        <v>1.7E-05</v>
      </c>
      <c r="CG82" s="12"/>
      <c r="CH82" s="26">
        <f t="shared" si="38"/>
        <v>0</v>
      </c>
      <c r="CI82">
        <f t="shared" si="39"/>
        <v>14</v>
      </c>
    </row>
    <row r="83" spans="1:87" ht="14.25" hidden="1">
      <c r="A83" s="7">
        <v>15</v>
      </c>
      <c r="B83" s="7" t="s">
        <v>184</v>
      </c>
      <c r="C83" s="12" t="s">
        <v>117</v>
      </c>
      <c r="D83" s="30">
        <f t="shared" si="13"/>
        <v>0</v>
      </c>
      <c r="E83" s="53"/>
      <c r="F83" s="27">
        <f t="shared" si="15"/>
        <v>0</v>
      </c>
      <c r="G83" s="53">
        <f>VLOOKUP($B83,$D$130:$F$175,3,FALSE)</f>
        <v>151.16673466666666</v>
      </c>
      <c r="H83" s="27"/>
      <c r="I83" s="53"/>
      <c r="J83" s="27">
        <f t="shared" si="24"/>
        <v>0</v>
      </c>
      <c r="K83" s="53">
        <f t="shared" si="25"/>
        <v>133.50008</v>
      </c>
      <c r="L83" s="27">
        <f>#N/A</f>
      </c>
      <c r="M83" s="27">
        <f>#N/A</f>
      </c>
      <c r="N83" s="27">
        <f>#N/A</f>
      </c>
      <c r="O83" s="27">
        <f>#N/A</f>
      </c>
      <c r="P83" s="27">
        <f>#N/A</f>
      </c>
      <c r="Q83" s="27">
        <f>#N/A</f>
      </c>
      <c r="R83" s="26">
        <f t="shared" si="19"/>
        <v>0.00014233340733333332</v>
      </c>
      <c r="S83" s="19">
        <f t="shared" si="20"/>
        <v>142.33340733333333</v>
      </c>
      <c r="T83" s="38">
        <f t="shared" si="21"/>
        <v>12</v>
      </c>
      <c r="U83" s="25">
        <f t="shared" si="22"/>
        <v>17</v>
      </c>
      <c r="W83" s="7">
        <v>15</v>
      </c>
      <c r="X83" s="7"/>
      <c r="Y83" s="7"/>
      <c r="Z83" s="30"/>
      <c r="AA83" s="12"/>
      <c r="AB83" s="27"/>
      <c r="AC83" s="27"/>
      <c r="AD83" s="27"/>
      <c r="AE83" s="27"/>
      <c r="AF83" s="27">
        <f>#N/A</f>
      </c>
      <c r="AG83" s="27">
        <f>#N/A</f>
      </c>
      <c r="AH83" s="27">
        <f>#N/A</f>
      </c>
      <c r="AI83" s="27">
        <f>#N/A</f>
      </c>
      <c r="AJ83" s="27">
        <f>#N/A</f>
      </c>
      <c r="AK83" s="27">
        <f>#N/A</f>
      </c>
      <c r="AL83" s="27">
        <f>#N/A</f>
      </c>
      <c r="AM83" s="27">
        <f>#N/A</f>
      </c>
      <c r="AN83" s="26">
        <f t="shared" si="23"/>
        <v>0</v>
      </c>
      <c r="AO83" s="12"/>
      <c r="AP83" s="8"/>
      <c r="AQ83" s="39">
        <f t="shared" si="26"/>
        <v>3</v>
      </c>
      <c r="AS83" s="7">
        <v>6</v>
      </c>
      <c r="AT83" s="7"/>
      <c r="AU83" s="7"/>
      <c r="AV83" s="30"/>
      <c r="AW83" s="12"/>
      <c r="AX83" s="27"/>
      <c r="AY83" s="12"/>
      <c r="AZ83" s="27"/>
      <c r="BA83" s="12"/>
      <c r="BB83" s="27">
        <f>#N/A</f>
      </c>
      <c r="BC83" s="27">
        <f>#N/A</f>
      </c>
      <c r="BD83" s="27">
        <f>#N/A</f>
      </c>
      <c r="BE83" s="27">
        <f>#N/A</f>
      </c>
      <c r="BF83" s="27">
        <f>#N/A</f>
      </c>
      <c r="BG83" s="27">
        <f>#N/A</f>
      </c>
      <c r="BH83" s="27">
        <f>#N/A</f>
      </c>
      <c r="BI83" s="27">
        <f>#N/A</f>
      </c>
      <c r="BJ83" s="33">
        <f t="shared" si="27"/>
        <v>6E-06</v>
      </c>
      <c r="BK83" s="19"/>
      <c r="BL83" s="19"/>
      <c r="BM83" s="39">
        <f t="shared" si="28"/>
        <v>15</v>
      </c>
      <c r="BO83" s="7">
        <v>16</v>
      </c>
      <c r="BP83" s="7"/>
      <c r="BQ83" s="7"/>
      <c r="BR83" s="12"/>
      <c r="BS83" s="12"/>
      <c r="BT83" s="27"/>
      <c r="BU83" s="27"/>
      <c r="BV83" s="27"/>
      <c r="BW83" s="27"/>
      <c r="BX83" s="27">
        <f t="shared" si="29"/>
      </c>
      <c r="BY83" s="27">
        <f t="shared" si="30"/>
      </c>
      <c r="BZ83" s="27">
        <f t="shared" si="31"/>
      </c>
      <c r="CA83" s="27">
        <f t="shared" si="32"/>
      </c>
      <c r="CB83" s="27">
        <f t="shared" si="33"/>
      </c>
      <c r="CC83" s="27">
        <f t="shared" si="34"/>
      </c>
      <c r="CD83" s="27">
        <f t="shared" si="35"/>
      </c>
      <c r="CE83" s="27">
        <f t="shared" si="36"/>
      </c>
      <c r="CF83" s="26">
        <f t="shared" si="37"/>
        <v>1.6E-05</v>
      </c>
      <c r="CG83" s="12"/>
      <c r="CH83" s="26">
        <f t="shared" si="38"/>
        <v>0</v>
      </c>
      <c r="CI83">
        <f t="shared" si="39"/>
        <v>15</v>
      </c>
    </row>
    <row r="84" spans="1:87" ht="14.25" hidden="1">
      <c r="A84" s="7">
        <v>16</v>
      </c>
      <c r="B84" s="52" t="s">
        <v>133</v>
      </c>
      <c r="C84" s="12" t="s">
        <v>117</v>
      </c>
      <c r="D84" s="30"/>
      <c r="E84" s="53"/>
      <c r="F84" s="27">
        <f t="shared" si="15"/>
        <v>0</v>
      </c>
      <c r="G84" s="53">
        <f>VLOOKUP($B84,$D$130:$F$175,3,FALSE)</f>
        <v>147.16673566666665</v>
      </c>
      <c r="H84" s="27">
        <f>VLOOKUP($B84,$G$131:$I$175,2,FALSE)</f>
        <v>0</v>
      </c>
      <c r="I84" s="53">
        <f>VLOOKUP($B84,$G$131:$I$175,3,FALSE)</f>
        <v>148.33341133333334</v>
      </c>
      <c r="J84" s="27">
        <f t="shared" si="24"/>
        <v>0</v>
      </c>
      <c r="K84" s="53">
        <f t="shared" si="25"/>
        <v>150.16674466666666</v>
      </c>
      <c r="L84" s="27">
        <f>#N/A</f>
      </c>
      <c r="M84" s="27">
        <f>#N/A</f>
      </c>
      <c r="N84" s="27">
        <f>#N/A</f>
      </c>
      <c r="O84" s="27">
        <f>#N/A</f>
      </c>
      <c r="P84" s="27">
        <f>#N/A</f>
      </c>
      <c r="Q84" s="27">
        <f>#N/A</f>
      </c>
      <c r="R84" s="26">
        <f t="shared" si="19"/>
        <v>0.00014855563055555555</v>
      </c>
      <c r="S84" s="19">
        <f t="shared" si="20"/>
        <v>148.55563055555555</v>
      </c>
      <c r="T84" s="38">
        <f t="shared" si="21"/>
        <v>18</v>
      </c>
      <c r="U84" s="25">
        <f t="shared" si="22"/>
        <v>16</v>
      </c>
      <c r="W84" s="7">
        <v>16</v>
      </c>
      <c r="X84" s="7"/>
      <c r="Y84" s="7"/>
      <c r="Z84" s="30"/>
      <c r="AA84" s="12"/>
      <c r="AB84" s="27"/>
      <c r="AC84" s="27"/>
      <c r="AD84" s="27"/>
      <c r="AE84" s="27"/>
      <c r="AF84" s="27">
        <f>#N/A</f>
      </c>
      <c r="AG84" s="27">
        <f>#N/A</f>
      </c>
      <c r="AH84" s="27">
        <f>#N/A</f>
      </c>
      <c r="AI84" s="27">
        <f>#N/A</f>
      </c>
      <c r="AJ84" s="27">
        <f>#N/A</f>
      </c>
      <c r="AK84" s="27">
        <f>#N/A</f>
      </c>
      <c r="AL84" s="27">
        <f>#N/A</f>
      </c>
      <c r="AM84" s="27">
        <f>#N/A</f>
      </c>
      <c r="AN84" s="26">
        <f t="shared" si="23"/>
        <v>0</v>
      </c>
      <c r="AO84" s="12"/>
      <c r="AP84" s="8"/>
      <c r="AQ84" s="39">
        <f t="shared" si="26"/>
        <v>3</v>
      </c>
      <c r="AS84" s="7">
        <v>5</v>
      </c>
      <c r="AT84" s="7"/>
      <c r="AU84" s="7"/>
      <c r="AV84" s="30"/>
      <c r="AW84" s="12"/>
      <c r="AX84" s="27"/>
      <c r="AY84" s="12"/>
      <c r="AZ84" s="27"/>
      <c r="BA84" s="12"/>
      <c r="BB84" s="27">
        <f>#N/A</f>
      </c>
      <c r="BC84" s="27">
        <f>#N/A</f>
      </c>
      <c r="BD84" s="27">
        <f>#N/A</f>
      </c>
      <c r="BE84" s="27">
        <f>#N/A</f>
      </c>
      <c r="BF84" s="27">
        <f>#N/A</f>
      </c>
      <c r="BG84" s="27">
        <f>#N/A</f>
      </c>
      <c r="BH84" s="27">
        <f>#N/A</f>
      </c>
      <c r="BI84" s="27">
        <f>#N/A</f>
      </c>
      <c r="BJ84" s="33">
        <f t="shared" si="27"/>
        <v>4.9999999999999996E-06</v>
      </c>
      <c r="BK84" s="19"/>
      <c r="BL84" s="19"/>
      <c r="BM84" s="39">
        <f t="shared" si="28"/>
        <v>16</v>
      </c>
      <c r="BO84" s="7">
        <v>15</v>
      </c>
      <c r="BP84" s="7"/>
      <c r="BQ84" s="7"/>
      <c r="BR84" s="12"/>
      <c r="BS84" s="12"/>
      <c r="BT84" s="27"/>
      <c r="BU84" s="27"/>
      <c r="BV84" s="27"/>
      <c r="BW84" s="27"/>
      <c r="BX84" s="27">
        <f t="shared" si="29"/>
      </c>
      <c r="BY84" s="27">
        <f t="shared" si="30"/>
      </c>
      <c r="BZ84" s="27">
        <f t="shared" si="31"/>
      </c>
      <c r="CA84" s="27">
        <f t="shared" si="32"/>
      </c>
      <c r="CB84" s="27">
        <f t="shared" si="33"/>
      </c>
      <c r="CC84" s="27">
        <f t="shared" si="34"/>
      </c>
      <c r="CD84" s="27">
        <f t="shared" si="35"/>
      </c>
      <c r="CE84" s="27">
        <f t="shared" si="36"/>
      </c>
      <c r="CF84" s="26">
        <f t="shared" si="37"/>
        <v>1.4999999999999999E-05</v>
      </c>
      <c r="CG84" s="12"/>
      <c r="CH84" s="26">
        <f t="shared" si="38"/>
        <v>0</v>
      </c>
      <c r="CI84">
        <f t="shared" si="39"/>
        <v>16</v>
      </c>
    </row>
    <row r="85" spans="1:87" ht="14.25" hidden="1">
      <c r="A85" s="7">
        <v>17</v>
      </c>
      <c r="B85" s="7" t="s">
        <v>134</v>
      </c>
      <c r="C85" s="12" t="s">
        <v>135</v>
      </c>
      <c r="D85" s="30">
        <f>VLOOKUP($B85,$A$131:$C$173,2,FALSE)</f>
        <v>0</v>
      </c>
      <c r="E85" s="53">
        <f>VLOOKUP($B85,$A$131:$C$173,3,FALSE)</f>
        <v>147.66666666666666</v>
      </c>
      <c r="F85" s="27">
        <f t="shared" si="15"/>
        <v>0</v>
      </c>
      <c r="G85" s="53">
        <f>VLOOKUP($B85,$D$130:$F$175,3,FALSE)</f>
        <v>146.33340933333335</v>
      </c>
      <c r="H85" s="27">
        <f>VLOOKUP($B85,$G$131:$I$175,2,FALSE)</f>
        <v>2</v>
      </c>
      <c r="I85" s="53">
        <f>VLOOKUP($B85,$G$131:$I$175,3,FALSE)</f>
        <v>158.66673566666665</v>
      </c>
      <c r="J85" s="27">
        <f t="shared" si="24"/>
        <v>4</v>
      </c>
      <c r="K85" s="53">
        <f t="shared" si="25"/>
        <v>172.33340233333334</v>
      </c>
      <c r="L85" s="27">
        <f>#N/A</f>
      </c>
      <c r="M85" s="27">
        <f>#N/A</f>
      </c>
      <c r="N85" s="27">
        <f>#N/A</f>
      </c>
      <c r="O85" s="27">
        <f>#N/A</f>
      </c>
      <c r="P85" s="27">
        <f>#N/A</f>
      </c>
      <c r="Q85" s="27">
        <f>#N/A</f>
      </c>
      <c r="R85" s="26">
        <f t="shared" si="19"/>
        <v>6.0001562500535</v>
      </c>
      <c r="S85" s="19">
        <f t="shared" si="20"/>
        <v>156.2500535</v>
      </c>
      <c r="T85" s="38">
        <f t="shared" si="21"/>
        <v>24</v>
      </c>
      <c r="U85" s="25">
        <f t="shared" si="22"/>
        <v>10</v>
      </c>
      <c r="W85" s="7">
        <v>17</v>
      </c>
      <c r="X85" s="7"/>
      <c r="Y85" s="7"/>
      <c r="Z85" s="30"/>
      <c r="AA85" s="12"/>
      <c r="AB85" s="27"/>
      <c r="AC85" s="27"/>
      <c r="AD85" s="27"/>
      <c r="AE85" s="27"/>
      <c r="AF85" s="27">
        <f>#N/A</f>
      </c>
      <c r="AG85" s="27">
        <f>#N/A</f>
      </c>
      <c r="AH85" s="27">
        <f>#N/A</f>
      </c>
      <c r="AI85" s="27">
        <f>#N/A</f>
      </c>
      <c r="AJ85" s="27">
        <f>#N/A</f>
      </c>
      <c r="AK85" s="27">
        <f>#N/A</f>
      </c>
      <c r="AL85" s="27">
        <f>#N/A</f>
      </c>
      <c r="AM85" s="27">
        <f>#N/A</f>
      </c>
      <c r="AN85" s="26">
        <f t="shared" si="23"/>
        <v>0</v>
      </c>
      <c r="AO85" s="12"/>
      <c r="AP85" s="8"/>
      <c r="AQ85" s="39">
        <f t="shared" si="26"/>
        <v>3</v>
      </c>
      <c r="AS85" s="7">
        <v>4</v>
      </c>
      <c r="AT85" s="7"/>
      <c r="AU85" s="7"/>
      <c r="AV85" s="30"/>
      <c r="AW85" s="12"/>
      <c r="AX85" s="27"/>
      <c r="AY85" s="12"/>
      <c r="AZ85" s="27"/>
      <c r="BA85" s="12"/>
      <c r="BB85" s="27">
        <f>#N/A</f>
      </c>
      <c r="BC85" s="27">
        <f>#N/A</f>
      </c>
      <c r="BD85" s="27">
        <f>#N/A</f>
      </c>
      <c r="BE85" s="27">
        <f>#N/A</f>
      </c>
      <c r="BF85" s="27">
        <f>#N/A</f>
      </c>
      <c r="BG85" s="27">
        <f>#N/A</f>
      </c>
      <c r="BH85" s="27">
        <f>#N/A</f>
      </c>
      <c r="BI85" s="27">
        <f>#N/A</f>
      </c>
      <c r="BJ85" s="33">
        <f t="shared" si="27"/>
        <v>4E-06</v>
      </c>
      <c r="BK85" s="19"/>
      <c r="BL85" s="19"/>
      <c r="BM85" s="39">
        <f t="shared" si="28"/>
        <v>17</v>
      </c>
      <c r="BO85" s="7">
        <v>14</v>
      </c>
      <c r="BP85" s="7"/>
      <c r="BQ85" s="7"/>
      <c r="BR85" s="12"/>
      <c r="BS85" s="12"/>
      <c r="BT85" s="27"/>
      <c r="BU85" s="27"/>
      <c r="BV85" s="27"/>
      <c r="BW85" s="27"/>
      <c r="BX85" s="27">
        <f t="shared" si="29"/>
      </c>
      <c r="BY85" s="27">
        <f t="shared" si="30"/>
      </c>
      <c r="BZ85" s="27">
        <f t="shared" si="31"/>
      </c>
      <c r="CA85" s="27">
        <f t="shared" si="32"/>
      </c>
      <c r="CB85" s="27">
        <f t="shared" si="33"/>
      </c>
      <c r="CC85" s="27">
        <f t="shared" si="34"/>
      </c>
      <c r="CD85" s="27">
        <f t="shared" si="35"/>
      </c>
      <c r="CE85" s="27">
        <f t="shared" si="36"/>
      </c>
      <c r="CF85" s="26">
        <f t="shared" si="37"/>
        <v>1.4E-05</v>
      </c>
      <c r="CG85" s="12"/>
      <c r="CH85" s="26">
        <f t="shared" si="38"/>
        <v>0</v>
      </c>
      <c r="CI85">
        <f t="shared" si="39"/>
        <v>17</v>
      </c>
    </row>
    <row r="86" spans="1:87" ht="14.25" hidden="1">
      <c r="A86" s="7">
        <v>18</v>
      </c>
      <c r="B86" s="7" t="s">
        <v>224</v>
      </c>
      <c r="C86" s="12" t="s">
        <v>117</v>
      </c>
      <c r="D86" s="30"/>
      <c r="E86" s="53"/>
      <c r="F86" s="27"/>
      <c r="G86" s="53"/>
      <c r="H86" s="27">
        <f>VLOOKUP($B86,$G$131:$I$175,2,FALSE)</f>
        <v>0</v>
      </c>
      <c r="I86" s="53">
        <f>VLOOKUP($B86,$G$131:$I$175,3,FALSE)</f>
        <v>83.83336933333332</v>
      </c>
      <c r="J86" s="27"/>
      <c r="K86" s="53"/>
      <c r="L86" s="27">
        <f>#N/A</f>
      </c>
      <c r="M86" s="27">
        <f>#N/A</f>
      </c>
      <c r="N86" s="27">
        <f>#N/A</f>
      </c>
      <c r="O86" s="27">
        <f>#N/A</f>
      </c>
      <c r="P86" s="27">
        <f>#N/A</f>
      </c>
      <c r="Q86" s="27">
        <f>#N/A</f>
      </c>
      <c r="R86" s="26">
        <f t="shared" si="19"/>
        <v>8.383336933333332E-05</v>
      </c>
      <c r="S86" s="19">
        <f t="shared" si="20"/>
        <v>83.83336933333332</v>
      </c>
      <c r="T86" s="38">
        <f t="shared" si="21"/>
        <v>6</v>
      </c>
      <c r="U86" s="25">
        <f t="shared" si="22"/>
        <v>18</v>
      </c>
      <c r="W86" s="7">
        <v>18</v>
      </c>
      <c r="X86" s="7"/>
      <c r="Y86" s="7"/>
      <c r="Z86" s="30"/>
      <c r="AA86" s="12"/>
      <c r="AB86" s="27"/>
      <c r="AC86" s="27"/>
      <c r="AD86" s="27"/>
      <c r="AE86" s="27"/>
      <c r="AF86" s="27">
        <f>#N/A</f>
      </c>
      <c r="AG86" s="27">
        <f>#N/A</f>
      </c>
      <c r="AH86" s="27">
        <f>#N/A</f>
      </c>
      <c r="AI86" s="27">
        <f>#N/A</f>
      </c>
      <c r="AJ86" s="27">
        <f>#N/A</f>
      </c>
      <c r="AK86" s="27">
        <f>#N/A</f>
      </c>
      <c r="AL86" s="27">
        <f>#N/A</f>
      </c>
      <c r="AM86" s="27">
        <f>#N/A</f>
      </c>
      <c r="AN86" s="26">
        <f t="shared" si="23"/>
        <v>0</v>
      </c>
      <c r="AO86" s="12"/>
      <c r="AP86" s="8"/>
      <c r="AQ86" s="39">
        <f t="shared" si="26"/>
        <v>3</v>
      </c>
      <c r="AS86" s="7">
        <v>3</v>
      </c>
      <c r="AT86" s="7"/>
      <c r="AU86" s="7"/>
      <c r="AV86" s="30"/>
      <c r="AW86" s="12"/>
      <c r="AX86" s="27"/>
      <c r="AY86" s="12"/>
      <c r="AZ86" s="27"/>
      <c r="BA86" s="12"/>
      <c r="BB86" s="27">
        <f>#N/A</f>
      </c>
      <c r="BC86" s="27">
        <f>#N/A</f>
      </c>
      <c r="BD86" s="27">
        <f>#N/A</f>
      </c>
      <c r="BE86" s="27">
        <f>#N/A</f>
      </c>
      <c r="BF86" s="27">
        <f>#N/A</f>
      </c>
      <c r="BG86" s="27">
        <f>#N/A</f>
      </c>
      <c r="BH86" s="27">
        <f>#N/A</f>
      </c>
      <c r="BI86" s="27">
        <f>#N/A</f>
      </c>
      <c r="BJ86" s="33">
        <f t="shared" si="27"/>
        <v>3E-06</v>
      </c>
      <c r="BK86" s="19"/>
      <c r="BL86" s="19"/>
      <c r="BM86" s="39">
        <f t="shared" si="28"/>
        <v>18</v>
      </c>
      <c r="BO86" s="7">
        <v>13</v>
      </c>
      <c r="BP86" s="7"/>
      <c r="BQ86" s="7"/>
      <c r="BR86" s="12"/>
      <c r="BS86" s="12"/>
      <c r="BT86" s="27"/>
      <c r="BU86" s="27"/>
      <c r="BV86" s="27"/>
      <c r="BW86" s="27"/>
      <c r="BX86" s="27">
        <f t="shared" si="29"/>
      </c>
      <c r="BY86" s="27">
        <f t="shared" si="30"/>
      </c>
      <c r="BZ86" s="27">
        <f t="shared" si="31"/>
      </c>
      <c r="CA86" s="27">
        <f t="shared" si="32"/>
      </c>
      <c r="CB86" s="27">
        <f t="shared" si="33"/>
      </c>
      <c r="CC86" s="27">
        <f t="shared" si="34"/>
      </c>
      <c r="CD86" s="27">
        <f t="shared" si="35"/>
      </c>
      <c r="CE86" s="27">
        <f t="shared" si="36"/>
      </c>
      <c r="CF86" s="26">
        <f t="shared" si="37"/>
        <v>1.3E-05</v>
      </c>
      <c r="CG86" s="12"/>
      <c r="CH86" s="26">
        <f t="shared" si="38"/>
        <v>0</v>
      </c>
      <c r="CI86">
        <f t="shared" si="39"/>
        <v>18</v>
      </c>
    </row>
    <row r="87" spans="1:87" ht="14.25" hidden="1">
      <c r="A87" s="7">
        <v>19</v>
      </c>
      <c r="B87" s="7" t="s">
        <v>233</v>
      </c>
      <c r="C87" s="12" t="s">
        <v>117</v>
      </c>
      <c r="D87" s="30"/>
      <c r="E87" s="53"/>
      <c r="F87" s="27"/>
      <c r="G87" s="53"/>
      <c r="H87" s="27"/>
      <c r="I87" s="53"/>
      <c r="J87" s="27">
        <f t="shared" si="24"/>
        <v>0</v>
      </c>
      <c r="K87" s="53">
        <f t="shared" si="25"/>
        <v>142.33340933333335</v>
      </c>
      <c r="L87" s="27">
        <f>#N/A</f>
      </c>
      <c r="M87" s="27">
        <f>#N/A</f>
      </c>
      <c r="N87" s="27">
        <f>#N/A</f>
      </c>
      <c r="O87" s="27">
        <f>#N/A</f>
      </c>
      <c r="P87" s="27">
        <f>#N/A</f>
      </c>
      <c r="Q87" s="27">
        <f>#N/A</f>
      </c>
      <c r="R87" s="26"/>
      <c r="S87" s="19"/>
      <c r="T87" s="38"/>
      <c r="U87" s="25"/>
      <c r="W87" s="7">
        <v>19</v>
      </c>
      <c r="X87" s="7"/>
      <c r="Y87" s="7"/>
      <c r="Z87" s="30"/>
      <c r="AA87" s="12"/>
      <c r="AB87" s="27"/>
      <c r="AC87" s="27"/>
      <c r="AD87" s="27"/>
      <c r="AE87" s="27"/>
      <c r="AF87" s="27">
        <f>#N/A</f>
      </c>
      <c r="AG87" s="27">
        <f>#N/A</f>
      </c>
      <c r="AH87" s="27">
        <f>#N/A</f>
      </c>
      <c r="AI87" s="27">
        <f>#N/A</f>
      </c>
      <c r="AJ87" s="27">
        <f>#N/A</f>
      </c>
      <c r="AK87" s="27">
        <f>#N/A</f>
      </c>
      <c r="AL87" s="27">
        <f>#N/A</f>
      </c>
      <c r="AM87" s="27">
        <f>#N/A</f>
      </c>
      <c r="AN87" s="26">
        <f t="shared" si="23"/>
        <v>0</v>
      </c>
      <c r="AO87" s="12"/>
      <c r="AP87" s="8"/>
      <c r="AQ87" s="39">
        <f t="shared" si="26"/>
        <v>3</v>
      </c>
      <c r="AS87" s="7">
        <v>2</v>
      </c>
      <c r="AT87" s="7"/>
      <c r="AU87" s="7"/>
      <c r="AV87" s="30"/>
      <c r="AW87" s="12"/>
      <c r="AX87" s="27"/>
      <c r="AY87" s="12"/>
      <c r="AZ87" s="27"/>
      <c r="BA87" s="12"/>
      <c r="BB87" s="27">
        <f>#N/A</f>
      </c>
      <c r="BC87" s="27">
        <f>#N/A</f>
      </c>
      <c r="BD87" s="27">
        <f>#N/A</f>
      </c>
      <c r="BE87" s="27">
        <f>#N/A</f>
      </c>
      <c r="BF87" s="27">
        <f>#N/A</f>
      </c>
      <c r="BG87" s="27">
        <f>#N/A</f>
      </c>
      <c r="BH87" s="27">
        <f>#N/A</f>
      </c>
      <c r="BI87" s="27">
        <f>#N/A</f>
      </c>
      <c r="BJ87" s="33">
        <f t="shared" si="27"/>
        <v>2E-06</v>
      </c>
      <c r="BK87" s="19"/>
      <c r="BL87" s="19"/>
      <c r="BM87" s="39">
        <f t="shared" si="28"/>
        <v>19</v>
      </c>
      <c r="BO87" s="7">
        <v>12</v>
      </c>
      <c r="BP87" s="7"/>
      <c r="BQ87" s="7"/>
      <c r="BR87" s="12"/>
      <c r="BS87" s="12"/>
      <c r="BT87" s="27"/>
      <c r="BU87" s="27"/>
      <c r="BV87" s="27"/>
      <c r="BW87" s="12"/>
      <c r="BX87" s="27">
        <f t="shared" si="29"/>
      </c>
      <c r="BY87" s="27">
        <f t="shared" si="30"/>
      </c>
      <c r="BZ87" s="27">
        <f t="shared" si="31"/>
      </c>
      <c r="CA87" s="27">
        <f t="shared" si="32"/>
      </c>
      <c r="CB87" s="27">
        <f t="shared" si="33"/>
      </c>
      <c r="CC87" s="27">
        <f t="shared" si="34"/>
      </c>
      <c r="CD87" s="27">
        <f t="shared" si="35"/>
      </c>
      <c r="CE87" s="27">
        <f t="shared" si="36"/>
      </c>
      <c r="CF87" s="26">
        <f t="shared" si="37"/>
        <v>1.2E-05</v>
      </c>
      <c r="CG87" s="12"/>
      <c r="CH87" s="26">
        <f t="shared" si="38"/>
        <v>0</v>
      </c>
      <c r="CI87">
        <f t="shared" si="39"/>
        <v>19</v>
      </c>
    </row>
    <row r="88" spans="1:87" ht="14.25" hidden="1">
      <c r="A88" s="7">
        <v>20</v>
      </c>
      <c r="B88" s="7"/>
      <c r="C88" s="12"/>
      <c r="D88" s="30"/>
      <c r="E88" s="53"/>
      <c r="F88" s="27"/>
      <c r="G88" s="53"/>
      <c r="H88" s="27"/>
      <c r="I88" s="53"/>
      <c r="J88" s="27">
        <f>#N/A</f>
      </c>
      <c r="K88" s="53">
        <f>#N/A</f>
      </c>
      <c r="L88" s="27">
        <f>#N/A</f>
      </c>
      <c r="M88" s="27">
        <f>#N/A</f>
      </c>
      <c r="N88" s="27">
        <f>#N/A</f>
      </c>
      <c r="O88" s="27">
        <f>#N/A</f>
      </c>
      <c r="P88" s="27">
        <f>#N/A</f>
      </c>
      <c r="Q88" s="27">
        <f>#N/A</f>
      </c>
      <c r="R88" s="26"/>
      <c r="S88" s="19"/>
      <c r="T88" s="38"/>
      <c r="U88" s="25"/>
      <c r="W88" s="7">
        <v>20</v>
      </c>
      <c r="X88" s="7"/>
      <c r="Y88" s="7"/>
      <c r="Z88" s="30"/>
      <c r="AA88" s="12"/>
      <c r="AB88" s="27"/>
      <c r="AC88" s="27"/>
      <c r="AD88" s="27"/>
      <c r="AE88" s="27"/>
      <c r="AF88" s="27">
        <f>#N/A</f>
      </c>
      <c r="AG88" s="27">
        <f>#N/A</f>
      </c>
      <c r="AH88" s="27">
        <f>#N/A</f>
      </c>
      <c r="AI88" s="27">
        <f>#N/A</f>
      </c>
      <c r="AJ88" s="27">
        <f>#N/A</f>
      </c>
      <c r="AK88" s="27">
        <f>#N/A</f>
      </c>
      <c r="AL88" s="27">
        <f>#N/A</f>
      </c>
      <c r="AM88" s="27">
        <f>#N/A</f>
      </c>
      <c r="AN88" s="26">
        <f t="shared" si="23"/>
        <v>0</v>
      </c>
      <c r="AO88" s="12"/>
      <c r="AP88" s="8"/>
      <c r="AQ88" s="39">
        <f t="shared" si="26"/>
        <v>3</v>
      </c>
      <c r="AS88" s="7">
        <v>1</v>
      </c>
      <c r="AT88" s="7"/>
      <c r="AU88" s="7"/>
      <c r="AV88" s="30"/>
      <c r="AW88" s="12"/>
      <c r="AX88" s="27"/>
      <c r="AY88" s="12"/>
      <c r="AZ88" s="27"/>
      <c r="BA88" s="12"/>
      <c r="BB88" s="27">
        <f>#N/A</f>
      </c>
      <c r="BC88" s="27">
        <f>#N/A</f>
      </c>
      <c r="BD88" s="27">
        <f>#N/A</f>
      </c>
      <c r="BE88" s="27">
        <f>#N/A</f>
      </c>
      <c r="BF88" s="27">
        <f>#N/A</f>
      </c>
      <c r="BG88" s="27">
        <f>#N/A</f>
      </c>
      <c r="BH88" s="27">
        <f>#N/A</f>
      </c>
      <c r="BI88" s="27">
        <f>#N/A</f>
      </c>
      <c r="BJ88" s="33">
        <f t="shared" si="27"/>
        <v>1E-06</v>
      </c>
      <c r="BK88" s="19"/>
      <c r="BL88" s="19"/>
      <c r="BM88" s="39">
        <f t="shared" si="28"/>
        <v>20</v>
      </c>
      <c r="BO88" s="7">
        <v>11</v>
      </c>
      <c r="BP88" s="7"/>
      <c r="BQ88" s="7"/>
      <c r="BR88" s="12"/>
      <c r="BS88" s="12"/>
      <c r="BT88" s="27"/>
      <c r="BU88" s="27"/>
      <c r="BV88" s="27"/>
      <c r="BW88" s="12"/>
      <c r="BX88" s="27">
        <f t="shared" si="29"/>
      </c>
      <c r="BY88" s="27">
        <f t="shared" si="30"/>
      </c>
      <c r="BZ88" s="27">
        <f t="shared" si="31"/>
      </c>
      <c r="CA88" s="27">
        <f t="shared" si="32"/>
      </c>
      <c r="CB88" s="27">
        <f t="shared" si="33"/>
      </c>
      <c r="CC88" s="27">
        <f t="shared" si="34"/>
      </c>
      <c r="CD88" s="27">
        <f t="shared" si="35"/>
      </c>
      <c r="CE88" s="27">
        <f t="shared" si="36"/>
      </c>
      <c r="CF88" s="26">
        <f t="shared" si="37"/>
        <v>1.1E-05</v>
      </c>
      <c r="CG88" s="12"/>
      <c r="CH88" s="26">
        <f t="shared" si="38"/>
        <v>0</v>
      </c>
      <c r="CI88">
        <f t="shared" si="39"/>
        <v>20</v>
      </c>
    </row>
    <row r="89" spans="1:87" ht="14.25" hidden="1">
      <c r="A89" s="7">
        <v>21</v>
      </c>
      <c r="B89" s="7"/>
      <c r="C89" s="12"/>
      <c r="D89" s="30"/>
      <c r="E89" s="53"/>
      <c r="F89" s="27"/>
      <c r="G89" s="53"/>
      <c r="H89" s="27"/>
      <c r="I89" s="53"/>
      <c r="J89" s="27">
        <f>#N/A</f>
      </c>
      <c r="K89" s="27">
        <f>#N/A</f>
      </c>
      <c r="L89" s="27">
        <f>#N/A</f>
      </c>
      <c r="M89" s="27">
        <f>#N/A</f>
      </c>
      <c r="N89" s="27">
        <f>#N/A</f>
      </c>
      <c r="O89" s="27">
        <f>#N/A</f>
      </c>
      <c r="P89" s="27">
        <f>#N/A</f>
      </c>
      <c r="Q89" s="27">
        <f>#N/A</f>
      </c>
      <c r="R89" s="26"/>
      <c r="S89" s="19"/>
      <c r="T89" s="38"/>
      <c r="U89" s="25"/>
      <c r="BO89" s="7">
        <v>10</v>
      </c>
      <c r="BP89" s="7"/>
      <c r="BQ89" s="7"/>
      <c r="BR89" s="12"/>
      <c r="BS89" s="12"/>
      <c r="BT89" s="27"/>
      <c r="BU89" s="27"/>
      <c r="BV89" s="27"/>
      <c r="BW89" s="12"/>
      <c r="BX89" s="27">
        <f t="shared" si="29"/>
      </c>
      <c r="BY89" s="27">
        <f t="shared" si="30"/>
      </c>
      <c r="BZ89" s="27">
        <f t="shared" si="31"/>
      </c>
      <c r="CA89" s="27">
        <f t="shared" si="32"/>
      </c>
      <c r="CB89" s="27">
        <f t="shared" si="33"/>
      </c>
      <c r="CC89" s="27">
        <f t="shared" si="34"/>
      </c>
      <c r="CD89" s="27">
        <f t="shared" si="35"/>
      </c>
      <c r="CE89" s="27">
        <f t="shared" si="36"/>
      </c>
      <c r="CF89" s="26">
        <f t="shared" si="37"/>
        <v>9.999999999999999E-06</v>
      </c>
      <c r="CG89" s="12"/>
      <c r="CH89" s="26">
        <f t="shared" si="38"/>
        <v>0</v>
      </c>
      <c r="CI89">
        <f t="shared" si="39"/>
        <v>21</v>
      </c>
    </row>
    <row r="90" spans="1:87" ht="14.25" hidden="1">
      <c r="A90" s="7">
        <v>22</v>
      </c>
      <c r="B90" s="7"/>
      <c r="C90" s="12"/>
      <c r="D90" s="30"/>
      <c r="E90" s="53"/>
      <c r="F90" s="27"/>
      <c r="G90" s="53"/>
      <c r="H90" s="27"/>
      <c r="I90" s="53"/>
      <c r="J90" s="27">
        <f>#N/A</f>
      </c>
      <c r="K90" s="27">
        <f>#N/A</f>
      </c>
      <c r="L90" s="27">
        <f>#N/A</f>
      </c>
      <c r="M90" s="27">
        <f>#N/A</f>
      </c>
      <c r="N90" s="27">
        <f>#N/A</f>
      </c>
      <c r="O90" s="27">
        <f>#N/A</f>
      </c>
      <c r="P90" s="27">
        <f>#N/A</f>
      </c>
      <c r="Q90" s="27">
        <f>#N/A</f>
      </c>
      <c r="R90" s="26"/>
      <c r="S90" s="19"/>
      <c r="T90" s="38"/>
      <c r="U90" s="25"/>
      <c r="BO90" s="7">
        <v>9</v>
      </c>
      <c r="BP90" s="7"/>
      <c r="BQ90" s="7"/>
      <c r="BR90" s="12"/>
      <c r="BS90" s="12"/>
      <c r="BT90" s="27"/>
      <c r="BU90" s="27"/>
      <c r="BV90" s="27"/>
      <c r="BW90" s="12"/>
      <c r="BX90" s="27">
        <f t="shared" si="29"/>
      </c>
      <c r="BY90" s="27">
        <f t="shared" si="30"/>
      </c>
      <c r="BZ90" s="27">
        <f t="shared" si="31"/>
      </c>
      <c r="CA90" s="27">
        <f t="shared" si="32"/>
      </c>
      <c r="CB90" s="27">
        <f t="shared" si="33"/>
      </c>
      <c r="CC90" s="27">
        <f t="shared" si="34"/>
      </c>
      <c r="CD90" s="27">
        <f t="shared" si="35"/>
      </c>
      <c r="CE90" s="27">
        <f t="shared" si="36"/>
      </c>
      <c r="CF90" s="26">
        <f t="shared" si="37"/>
        <v>9E-06</v>
      </c>
      <c r="CG90" s="12"/>
      <c r="CH90" s="26">
        <f t="shared" si="38"/>
        <v>0</v>
      </c>
      <c r="CI90">
        <f t="shared" si="39"/>
        <v>22</v>
      </c>
    </row>
    <row r="91" spans="1:87" ht="14.25" hidden="1">
      <c r="A91" s="7">
        <v>23</v>
      </c>
      <c r="B91" s="7"/>
      <c r="C91" s="12"/>
      <c r="D91" s="30"/>
      <c r="E91" s="53"/>
      <c r="F91" s="27"/>
      <c r="G91" s="53"/>
      <c r="H91" s="27"/>
      <c r="I91" s="53"/>
      <c r="J91" s="27">
        <f>#N/A</f>
      </c>
      <c r="K91" s="27">
        <f>#N/A</f>
      </c>
      <c r="L91" s="27">
        <f>#N/A</f>
      </c>
      <c r="M91" s="27">
        <f>#N/A</f>
      </c>
      <c r="N91" s="27">
        <f>#N/A</f>
      </c>
      <c r="O91" s="27">
        <f>#N/A</f>
      </c>
      <c r="P91" s="27">
        <f>#N/A</f>
      </c>
      <c r="Q91" s="27">
        <f>#N/A</f>
      </c>
      <c r="R91" s="26"/>
      <c r="S91" s="19"/>
      <c r="T91" s="38"/>
      <c r="U91" s="25"/>
      <c r="BO91" s="7">
        <v>8</v>
      </c>
      <c r="BP91" s="7"/>
      <c r="BQ91" s="7"/>
      <c r="BR91" s="12"/>
      <c r="BS91" s="12"/>
      <c r="BT91" s="27"/>
      <c r="BU91" s="27"/>
      <c r="BV91" s="27"/>
      <c r="BW91" s="12"/>
      <c r="BX91" s="27">
        <f t="shared" si="29"/>
      </c>
      <c r="BY91" s="27">
        <f t="shared" si="30"/>
      </c>
      <c r="BZ91" s="27">
        <f t="shared" si="31"/>
      </c>
      <c r="CA91" s="27">
        <f t="shared" si="32"/>
      </c>
      <c r="CB91" s="27">
        <f t="shared" si="33"/>
      </c>
      <c r="CC91" s="27">
        <f t="shared" si="34"/>
      </c>
      <c r="CD91" s="27">
        <f t="shared" si="35"/>
      </c>
      <c r="CE91" s="27">
        <f t="shared" si="36"/>
      </c>
      <c r="CF91" s="26">
        <f t="shared" si="37"/>
        <v>8E-06</v>
      </c>
      <c r="CG91" s="12"/>
      <c r="CH91" s="26">
        <f t="shared" si="38"/>
        <v>0</v>
      </c>
      <c r="CI91">
        <f t="shared" si="39"/>
        <v>23</v>
      </c>
    </row>
    <row r="92" spans="1:87" ht="14.25" hidden="1">
      <c r="A92" s="7">
        <v>24</v>
      </c>
      <c r="B92" s="7"/>
      <c r="C92" s="12"/>
      <c r="D92" s="30"/>
      <c r="E92" s="53"/>
      <c r="F92" s="27"/>
      <c r="G92" s="53"/>
      <c r="H92" s="27"/>
      <c r="I92" s="53"/>
      <c r="J92" s="27">
        <f>#N/A</f>
      </c>
      <c r="K92" s="27">
        <f>#N/A</f>
      </c>
      <c r="L92" s="27">
        <f>#N/A</f>
      </c>
      <c r="M92" s="27">
        <f>#N/A</f>
      </c>
      <c r="N92" s="27">
        <f>#N/A</f>
      </c>
      <c r="O92" s="27">
        <f>#N/A</f>
      </c>
      <c r="P92" s="27">
        <f>#N/A</f>
      </c>
      <c r="Q92" s="27">
        <f>#N/A</f>
      </c>
      <c r="R92" s="26"/>
      <c r="S92" s="19"/>
      <c r="T92" s="38"/>
      <c r="U92" s="25"/>
      <c r="BO92" s="7">
        <v>7</v>
      </c>
      <c r="BP92" s="7"/>
      <c r="BQ92" s="7"/>
      <c r="BR92" s="12"/>
      <c r="BS92" s="12"/>
      <c r="BT92" s="27"/>
      <c r="BU92" s="27"/>
      <c r="BV92" s="27"/>
      <c r="BW92" s="12"/>
      <c r="BX92" s="27">
        <f t="shared" si="29"/>
      </c>
      <c r="BY92" s="27">
        <f t="shared" si="30"/>
      </c>
      <c r="BZ92" s="27">
        <f t="shared" si="31"/>
      </c>
      <c r="CA92" s="27">
        <f t="shared" si="32"/>
      </c>
      <c r="CB92" s="27">
        <f t="shared" si="33"/>
      </c>
      <c r="CC92" s="27">
        <f t="shared" si="34"/>
      </c>
      <c r="CD92" s="27">
        <f t="shared" si="35"/>
      </c>
      <c r="CE92" s="27">
        <f t="shared" si="36"/>
      </c>
      <c r="CF92" s="26">
        <f t="shared" si="37"/>
        <v>7E-06</v>
      </c>
      <c r="CG92" s="12"/>
      <c r="CH92" s="26">
        <f t="shared" si="38"/>
        <v>0</v>
      </c>
      <c r="CI92">
        <f t="shared" si="39"/>
        <v>24</v>
      </c>
    </row>
    <row r="93" spans="1:87" ht="14.25" hidden="1">
      <c r="A93" s="7">
        <v>25</v>
      </c>
      <c r="B93" s="7"/>
      <c r="C93" s="12"/>
      <c r="D93" s="30"/>
      <c r="E93" s="53"/>
      <c r="F93" s="27"/>
      <c r="G93" s="53"/>
      <c r="H93" s="27"/>
      <c r="I93" s="53"/>
      <c r="J93" s="27">
        <f>#N/A</f>
      </c>
      <c r="K93" s="27">
        <f>#N/A</f>
      </c>
      <c r="L93" s="27">
        <f>#N/A</f>
      </c>
      <c r="M93" s="27">
        <f>#N/A</f>
      </c>
      <c r="N93" s="27">
        <f>#N/A</f>
      </c>
      <c r="O93" s="27">
        <f>#N/A</f>
      </c>
      <c r="P93" s="27">
        <f>#N/A</f>
      </c>
      <c r="Q93" s="27">
        <f>#N/A</f>
      </c>
      <c r="R93" s="26"/>
      <c r="S93" s="19"/>
      <c r="T93" s="38"/>
      <c r="U93" s="25"/>
      <c r="BO93" s="7">
        <v>6</v>
      </c>
      <c r="BP93" s="7"/>
      <c r="BQ93" s="7"/>
      <c r="BR93" s="12"/>
      <c r="BS93" s="12"/>
      <c r="BT93" s="27"/>
      <c r="BU93" s="27"/>
      <c r="BV93" s="27"/>
      <c r="BW93" s="12"/>
      <c r="BX93" s="27">
        <f t="shared" si="29"/>
      </c>
      <c r="BY93" s="27">
        <f t="shared" si="30"/>
      </c>
      <c r="BZ93" s="27">
        <f t="shared" si="31"/>
      </c>
      <c r="CA93" s="27">
        <f t="shared" si="32"/>
      </c>
      <c r="CB93" s="27">
        <f t="shared" si="33"/>
      </c>
      <c r="CC93" s="27">
        <f t="shared" si="34"/>
      </c>
      <c r="CD93" s="27">
        <f t="shared" si="35"/>
      </c>
      <c r="CE93" s="27">
        <f t="shared" si="36"/>
      </c>
      <c r="CF93" s="26">
        <f t="shared" si="37"/>
        <v>6E-06</v>
      </c>
      <c r="CG93" s="12"/>
      <c r="CH93" s="26">
        <f t="shared" si="38"/>
        <v>0</v>
      </c>
      <c r="CI93">
        <f t="shared" si="39"/>
        <v>25</v>
      </c>
    </row>
    <row r="94" spans="1:87" ht="14.25" hidden="1">
      <c r="A94" s="7">
        <v>26</v>
      </c>
      <c r="B94" s="7"/>
      <c r="C94" s="12"/>
      <c r="D94" s="30"/>
      <c r="E94" s="53"/>
      <c r="F94" s="27"/>
      <c r="G94" s="53"/>
      <c r="H94" s="27"/>
      <c r="I94" s="53"/>
      <c r="J94" s="27">
        <f>#N/A</f>
      </c>
      <c r="K94" s="27">
        <f>#N/A</f>
      </c>
      <c r="L94" s="27">
        <f>#N/A</f>
      </c>
      <c r="M94" s="27">
        <f>#N/A</f>
      </c>
      <c r="N94" s="27">
        <f>#N/A</f>
      </c>
      <c r="O94" s="27">
        <f>#N/A</f>
      </c>
      <c r="P94" s="27">
        <f>#N/A</f>
      </c>
      <c r="Q94" s="27">
        <f>#N/A</f>
      </c>
      <c r="R94" s="26"/>
      <c r="S94" s="19"/>
      <c r="T94" s="38"/>
      <c r="U94" s="25"/>
      <c r="BO94" s="7">
        <v>5</v>
      </c>
      <c r="BP94" s="7"/>
      <c r="BQ94" s="7"/>
      <c r="BR94" s="12"/>
      <c r="BS94" s="12"/>
      <c r="BT94" s="27"/>
      <c r="BU94" s="27"/>
      <c r="BV94" s="27"/>
      <c r="BW94" s="12"/>
      <c r="BX94" s="27">
        <f t="shared" si="29"/>
      </c>
      <c r="BY94" s="27">
        <f t="shared" si="30"/>
      </c>
      <c r="BZ94" s="27">
        <f t="shared" si="31"/>
      </c>
      <c r="CA94" s="27">
        <f t="shared" si="32"/>
      </c>
      <c r="CB94" s="27">
        <f t="shared" si="33"/>
      </c>
      <c r="CC94" s="27">
        <f t="shared" si="34"/>
      </c>
      <c r="CD94" s="27">
        <f t="shared" si="35"/>
      </c>
      <c r="CE94" s="27">
        <f t="shared" si="36"/>
      </c>
      <c r="CF94" s="26">
        <f t="shared" si="37"/>
        <v>4.9999999999999996E-06</v>
      </c>
      <c r="CG94" s="12"/>
      <c r="CH94" s="26">
        <f t="shared" si="38"/>
        <v>0</v>
      </c>
      <c r="CI94">
        <f t="shared" si="39"/>
        <v>26</v>
      </c>
    </row>
    <row r="95" spans="1:87" ht="14.25" hidden="1">
      <c r="A95" s="7">
        <v>27</v>
      </c>
      <c r="B95" s="7"/>
      <c r="C95" s="12"/>
      <c r="D95" s="30"/>
      <c r="E95" s="53"/>
      <c r="F95" s="27"/>
      <c r="G95" s="53"/>
      <c r="H95" s="27"/>
      <c r="I95" s="53"/>
      <c r="J95" s="27">
        <f>#N/A</f>
      </c>
      <c r="K95" s="27">
        <f>#N/A</f>
      </c>
      <c r="L95" s="27">
        <f>#N/A</f>
      </c>
      <c r="M95" s="27">
        <f>#N/A</f>
      </c>
      <c r="N95" s="27">
        <f>#N/A</f>
      </c>
      <c r="O95" s="27">
        <f>#N/A</f>
      </c>
      <c r="P95" s="27">
        <f>#N/A</f>
      </c>
      <c r="Q95" s="27">
        <f>#N/A</f>
      </c>
      <c r="R95" s="26"/>
      <c r="S95" s="19"/>
      <c r="T95" s="38"/>
      <c r="U95" s="25"/>
      <c r="BO95" s="7">
        <v>4</v>
      </c>
      <c r="BP95" s="7"/>
      <c r="BQ95" s="7"/>
      <c r="BR95" s="12"/>
      <c r="BS95" s="12"/>
      <c r="BT95" s="27"/>
      <c r="BU95" s="27"/>
      <c r="BV95" s="27"/>
      <c r="BW95" s="12"/>
      <c r="BX95" s="27">
        <f t="shared" si="29"/>
      </c>
      <c r="BY95" s="27">
        <f t="shared" si="30"/>
      </c>
      <c r="BZ95" s="27">
        <f t="shared" si="31"/>
      </c>
      <c r="CA95" s="27">
        <f t="shared" si="32"/>
      </c>
      <c r="CB95" s="27">
        <f t="shared" si="33"/>
      </c>
      <c r="CC95" s="27">
        <f t="shared" si="34"/>
      </c>
      <c r="CD95" s="27">
        <f t="shared" si="35"/>
      </c>
      <c r="CE95" s="27">
        <f t="shared" si="36"/>
      </c>
      <c r="CF95" s="26">
        <f t="shared" si="37"/>
        <v>4E-06</v>
      </c>
      <c r="CG95" s="12"/>
      <c r="CH95" s="26">
        <f t="shared" si="38"/>
        <v>0</v>
      </c>
      <c r="CI95">
        <f t="shared" si="39"/>
        <v>27</v>
      </c>
    </row>
    <row r="96" spans="1:87" ht="14.25" hidden="1">
      <c r="A96" s="7">
        <v>28</v>
      </c>
      <c r="B96" s="7"/>
      <c r="C96" s="12"/>
      <c r="D96" s="30"/>
      <c r="E96" s="53"/>
      <c r="F96" s="27"/>
      <c r="G96" s="53"/>
      <c r="H96" s="27"/>
      <c r="I96" s="53"/>
      <c r="J96" s="27">
        <f>#N/A</f>
      </c>
      <c r="K96" s="27">
        <f>#N/A</f>
      </c>
      <c r="L96" s="27">
        <f>#N/A</f>
      </c>
      <c r="M96" s="27">
        <f>#N/A</f>
      </c>
      <c r="N96" s="27">
        <f>#N/A</f>
      </c>
      <c r="O96" s="27">
        <f>#N/A</f>
      </c>
      <c r="P96" s="27">
        <f>#N/A</f>
      </c>
      <c r="Q96" s="27">
        <f>#N/A</f>
      </c>
      <c r="R96" s="26"/>
      <c r="S96" s="19"/>
      <c r="T96" s="38"/>
      <c r="U96" s="25"/>
      <c r="BO96" s="7">
        <v>3</v>
      </c>
      <c r="BP96" s="7"/>
      <c r="BQ96" s="7"/>
      <c r="BR96" s="12"/>
      <c r="BS96" s="12"/>
      <c r="BT96" s="27"/>
      <c r="BU96" s="27"/>
      <c r="BV96" s="27"/>
      <c r="BW96" s="12"/>
      <c r="BX96" s="27">
        <f t="shared" si="29"/>
      </c>
      <c r="BY96" s="27">
        <f t="shared" si="30"/>
      </c>
      <c r="BZ96" s="27">
        <f t="shared" si="31"/>
      </c>
      <c r="CA96" s="27">
        <f t="shared" si="32"/>
      </c>
      <c r="CB96" s="27">
        <f t="shared" si="33"/>
      </c>
      <c r="CC96" s="27">
        <f t="shared" si="34"/>
      </c>
      <c r="CD96" s="27">
        <f t="shared" si="35"/>
      </c>
      <c r="CE96" s="27">
        <f t="shared" si="36"/>
      </c>
      <c r="CF96" s="26">
        <f t="shared" si="37"/>
        <v>3E-06</v>
      </c>
      <c r="CG96" s="12"/>
      <c r="CH96" s="26">
        <f t="shared" si="38"/>
        <v>0</v>
      </c>
      <c r="CI96">
        <f t="shared" si="39"/>
        <v>28</v>
      </c>
    </row>
    <row r="97" spans="1:87" ht="14.25" hidden="1">
      <c r="A97" s="7">
        <v>29</v>
      </c>
      <c r="B97" s="7"/>
      <c r="C97" s="12"/>
      <c r="D97" s="30"/>
      <c r="E97" s="53"/>
      <c r="F97" s="27"/>
      <c r="G97" s="53"/>
      <c r="H97" s="27"/>
      <c r="I97" s="53"/>
      <c r="J97" s="27">
        <f>#N/A</f>
      </c>
      <c r="K97" s="27">
        <f>#N/A</f>
      </c>
      <c r="L97" s="27">
        <f>#N/A</f>
      </c>
      <c r="M97" s="27">
        <f>#N/A</f>
      </c>
      <c r="N97" s="27">
        <f>#N/A</f>
      </c>
      <c r="O97" s="27">
        <f>#N/A</f>
      </c>
      <c r="P97" s="27">
        <f>#N/A</f>
      </c>
      <c r="Q97" s="27">
        <f>#N/A</f>
      </c>
      <c r="R97" s="26"/>
      <c r="S97" s="19"/>
      <c r="T97" s="38"/>
      <c r="U97" s="25"/>
      <c r="BO97" s="7">
        <v>2</v>
      </c>
      <c r="BP97" s="7"/>
      <c r="BQ97" s="7"/>
      <c r="BR97" s="12"/>
      <c r="BS97" s="12"/>
      <c r="BT97" s="27"/>
      <c r="BU97" s="27"/>
      <c r="BV97" s="27"/>
      <c r="BW97" s="12"/>
      <c r="BX97" s="27">
        <f t="shared" si="29"/>
      </c>
      <c r="BY97" s="27">
        <f t="shared" si="30"/>
      </c>
      <c r="BZ97" s="27">
        <f t="shared" si="31"/>
      </c>
      <c r="CA97" s="27">
        <f t="shared" si="32"/>
      </c>
      <c r="CB97" s="27">
        <f t="shared" si="33"/>
      </c>
      <c r="CC97" s="27">
        <f t="shared" si="34"/>
      </c>
      <c r="CD97" s="27">
        <f t="shared" si="35"/>
      </c>
      <c r="CE97" s="27">
        <f t="shared" si="36"/>
      </c>
      <c r="CF97" s="26">
        <f t="shared" si="37"/>
        <v>2E-06</v>
      </c>
      <c r="CG97" s="12"/>
      <c r="CH97" s="26">
        <f t="shared" si="38"/>
        <v>0</v>
      </c>
      <c r="CI97">
        <f t="shared" si="39"/>
        <v>29</v>
      </c>
    </row>
    <row r="98" spans="1:87" ht="14.25" hidden="1">
      <c r="A98" s="7">
        <v>30</v>
      </c>
      <c r="B98" s="7"/>
      <c r="C98" s="12"/>
      <c r="D98" s="30"/>
      <c r="E98" s="53"/>
      <c r="F98" s="27"/>
      <c r="G98" s="53"/>
      <c r="H98" s="27"/>
      <c r="I98" s="53"/>
      <c r="J98" s="27">
        <f>#N/A</f>
      </c>
      <c r="K98" s="27">
        <f>#N/A</f>
      </c>
      <c r="L98" s="27">
        <f>#N/A</f>
      </c>
      <c r="M98" s="27">
        <f>#N/A</f>
      </c>
      <c r="N98" s="27">
        <f>#N/A</f>
      </c>
      <c r="O98" s="27">
        <f>#N/A</f>
      </c>
      <c r="P98" s="27">
        <f>#N/A</f>
      </c>
      <c r="Q98" s="27">
        <f>#N/A</f>
      </c>
      <c r="R98" s="26"/>
      <c r="S98" s="19"/>
      <c r="T98" s="38"/>
      <c r="U98" s="25"/>
      <c r="BO98" s="7">
        <v>1</v>
      </c>
      <c r="BP98" s="7"/>
      <c r="BQ98" s="7"/>
      <c r="BR98" s="12"/>
      <c r="BS98" s="12"/>
      <c r="BT98" s="27"/>
      <c r="BU98" s="27"/>
      <c r="BV98" s="27"/>
      <c r="BW98" s="12"/>
      <c r="BX98" s="27">
        <f t="shared" si="29"/>
      </c>
      <c r="BY98" s="27">
        <f t="shared" si="30"/>
      </c>
      <c r="BZ98" s="27">
        <f t="shared" si="31"/>
      </c>
      <c r="CA98" s="27">
        <f t="shared" si="32"/>
      </c>
      <c r="CB98" s="27">
        <f t="shared" si="33"/>
      </c>
      <c r="CC98" s="27">
        <f t="shared" si="34"/>
      </c>
      <c r="CD98" s="27">
        <f t="shared" si="35"/>
      </c>
      <c r="CE98" s="27">
        <f t="shared" si="36"/>
      </c>
      <c r="CF98" s="26">
        <f t="shared" si="37"/>
        <v>1E-06</v>
      </c>
      <c r="CG98" s="12"/>
      <c r="CH98" s="26">
        <f t="shared" si="38"/>
        <v>0</v>
      </c>
      <c r="CI98">
        <f t="shared" si="39"/>
        <v>30</v>
      </c>
    </row>
    <row r="99" spans="1:21" ht="14.25" hidden="1">
      <c r="A99" s="7">
        <v>31</v>
      </c>
      <c r="B99" s="7"/>
      <c r="C99" s="12"/>
      <c r="D99" s="30"/>
      <c r="E99" s="53"/>
      <c r="F99" s="27"/>
      <c r="G99" s="53"/>
      <c r="H99" s="27"/>
      <c r="I99" s="53"/>
      <c r="J99" s="27">
        <f>#N/A</f>
      </c>
      <c r="K99" s="27">
        <f>#N/A</f>
      </c>
      <c r="L99" s="27">
        <f>#N/A</f>
      </c>
      <c r="M99" s="27">
        <f>#N/A</f>
      </c>
      <c r="N99" s="27">
        <f>#N/A</f>
      </c>
      <c r="O99" s="27">
        <f>#N/A</f>
      </c>
      <c r="P99" s="27">
        <f>#N/A</f>
      </c>
      <c r="Q99" s="27">
        <f>#N/A</f>
      </c>
      <c r="R99" s="26"/>
      <c r="S99" s="19"/>
      <c r="T99" s="38"/>
      <c r="U99" s="25"/>
    </row>
    <row r="100" spans="1:21" ht="14.25" hidden="1">
      <c r="A100" s="7">
        <v>32</v>
      </c>
      <c r="B100" s="7"/>
      <c r="C100" s="12"/>
      <c r="D100" s="30"/>
      <c r="E100" s="53"/>
      <c r="F100" s="27"/>
      <c r="G100" s="53"/>
      <c r="H100" s="27"/>
      <c r="I100" s="53"/>
      <c r="J100" s="27">
        <f>#N/A</f>
      </c>
      <c r="K100" s="27">
        <f>#N/A</f>
      </c>
      <c r="L100" s="27">
        <f>#N/A</f>
      </c>
      <c r="M100" s="27">
        <f>#N/A</f>
      </c>
      <c r="N100" s="27">
        <f>#N/A</f>
      </c>
      <c r="O100" s="27">
        <f>#N/A</f>
      </c>
      <c r="P100" s="27">
        <f>#N/A</f>
      </c>
      <c r="Q100" s="27">
        <f>#N/A</f>
      </c>
      <c r="R100" s="26"/>
      <c r="S100" s="19"/>
      <c r="T100" s="38"/>
      <c r="U100" s="25"/>
    </row>
    <row r="101" spans="1:21" ht="14.25" hidden="1">
      <c r="A101" s="7">
        <v>33</v>
      </c>
      <c r="B101" s="7"/>
      <c r="C101" s="12"/>
      <c r="D101" s="30"/>
      <c r="E101" s="53"/>
      <c r="F101" s="27"/>
      <c r="G101" s="53"/>
      <c r="H101" s="27"/>
      <c r="I101" s="53"/>
      <c r="J101" s="27">
        <f>#N/A</f>
      </c>
      <c r="K101" s="27">
        <f>#N/A</f>
      </c>
      <c r="L101" s="27">
        <f>#N/A</f>
      </c>
      <c r="M101" s="27">
        <f>#N/A</f>
      </c>
      <c r="N101" s="27">
        <f>#N/A</f>
      </c>
      <c r="O101" s="27">
        <f>#N/A</f>
      </c>
      <c r="P101" s="27">
        <f>#N/A</f>
      </c>
      <c r="Q101" s="27">
        <f>#N/A</f>
      </c>
      <c r="R101" s="26"/>
      <c r="S101" s="19"/>
      <c r="T101" s="38"/>
      <c r="U101" s="25"/>
    </row>
    <row r="102" spans="1:21" ht="14.25" hidden="1">
      <c r="A102" s="7">
        <v>34</v>
      </c>
      <c r="B102" s="7"/>
      <c r="C102" s="12"/>
      <c r="D102" s="30"/>
      <c r="E102" s="53"/>
      <c r="F102" s="27"/>
      <c r="G102" s="53"/>
      <c r="H102" s="27"/>
      <c r="I102" s="53"/>
      <c r="J102" s="27">
        <f>#N/A</f>
      </c>
      <c r="K102" s="27">
        <f>#N/A</f>
      </c>
      <c r="L102" s="27">
        <f>#N/A</f>
      </c>
      <c r="M102" s="27">
        <f>#N/A</f>
      </c>
      <c r="N102" s="27">
        <f>#N/A</f>
      </c>
      <c r="O102" s="27">
        <f>#N/A</f>
      </c>
      <c r="P102" s="27">
        <f>#N/A</f>
      </c>
      <c r="Q102" s="27">
        <f>#N/A</f>
      </c>
      <c r="R102" s="26"/>
      <c r="S102" s="19"/>
      <c r="T102" s="38"/>
      <c r="U102" s="25"/>
    </row>
    <row r="103" spans="1:21" ht="14.25" hidden="1">
      <c r="A103" s="7">
        <v>35</v>
      </c>
      <c r="B103" s="7"/>
      <c r="C103" s="12"/>
      <c r="D103" s="30"/>
      <c r="E103" s="53"/>
      <c r="F103" s="27"/>
      <c r="G103" s="53"/>
      <c r="H103" s="27"/>
      <c r="I103" s="53"/>
      <c r="J103" s="27">
        <f>#N/A</f>
      </c>
      <c r="K103" s="27">
        <f>#N/A</f>
      </c>
      <c r="L103" s="27">
        <f>#N/A</f>
      </c>
      <c r="M103" s="27">
        <f>#N/A</f>
      </c>
      <c r="N103" s="27">
        <f>#N/A</f>
      </c>
      <c r="O103" s="27">
        <f>#N/A</f>
      </c>
      <c r="P103" s="27">
        <f>#N/A</f>
      </c>
      <c r="Q103" s="27">
        <f>#N/A</f>
      </c>
      <c r="R103" s="26"/>
      <c r="S103" s="19"/>
      <c r="T103" s="38"/>
      <c r="U103" s="25"/>
    </row>
    <row r="104" spans="1:21" ht="14.25" hidden="1">
      <c r="A104" s="7">
        <v>36</v>
      </c>
      <c r="B104" s="7"/>
      <c r="C104" s="12"/>
      <c r="D104" s="30"/>
      <c r="E104" s="53"/>
      <c r="F104" s="27"/>
      <c r="G104" s="53"/>
      <c r="H104" s="27"/>
      <c r="I104" s="53"/>
      <c r="J104" s="27">
        <f>#N/A</f>
      </c>
      <c r="K104" s="27">
        <f>#N/A</f>
      </c>
      <c r="L104" s="27">
        <f>#N/A</f>
      </c>
      <c r="M104" s="27">
        <f>#N/A</f>
      </c>
      <c r="N104" s="27">
        <f>#N/A</f>
      </c>
      <c r="O104" s="27">
        <f>#N/A</f>
      </c>
      <c r="P104" s="27">
        <f>#N/A</f>
      </c>
      <c r="Q104" s="27">
        <f>#N/A</f>
      </c>
      <c r="R104" s="26"/>
      <c r="S104" s="19"/>
      <c r="T104" s="38"/>
      <c r="U104" s="25"/>
    </row>
    <row r="105" spans="1:21" ht="14.25" hidden="1">
      <c r="A105" s="7">
        <v>37</v>
      </c>
      <c r="B105" s="7"/>
      <c r="C105" s="12"/>
      <c r="D105" s="30"/>
      <c r="E105" s="53"/>
      <c r="F105" s="27"/>
      <c r="G105" s="53"/>
      <c r="H105" s="27"/>
      <c r="I105" s="53"/>
      <c r="J105" s="27">
        <f>#N/A</f>
      </c>
      <c r="K105" s="27">
        <f>#N/A</f>
      </c>
      <c r="L105" s="27">
        <f>#N/A</f>
      </c>
      <c r="M105" s="27">
        <f>#N/A</f>
      </c>
      <c r="N105" s="27">
        <f>#N/A</f>
      </c>
      <c r="O105" s="27">
        <f>#N/A</f>
      </c>
      <c r="P105" s="27">
        <f>#N/A</f>
      </c>
      <c r="Q105" s="27">
        <f>#N/A</f>
      </c>
      <c r="R105" s="26"/>
      <c r="S105" s="19"/>
      <c r="T105" s="38"/>
      <c r="U105" s="25"/>
    </row>
    <row r="106" spans="1:21" ht="14.25" hidden="1">
      <c r="A106" s="7">
        <v>38</v>
      </c>
      <c r="B106" s="7"/>
      <c r="C106" s="12"/>
      <c r="D106" s="30"/>
      <c r="E106" s="53"/>
      <c r="F106" s="27"/>
      <c r="G106" s="53"/>
      <c r="H106" s="27"/>
      <c r="I106" s="53"/>
      <c r="J106" s="27">
        <f>#N/A</f>
      </c>
      <c r="K106" s="27">
        <f>#N/A</f>
      </c>
      <c r="L106" s="27">
        <f>#N/A</f>
      </c>
      <c r="M106" s="27">
        <f>#N/A</f>
      </c>
      <c r="N106" s="27">
        <f>#N/A</f>
      </c>
      <c r="O106" s="27">
        <f>#N/A</f>
      </c>
      <c r="P106" s="27">
        <f>#N/A</f>
      </c>
      <c r="Q106" s="27">
        <f>#N/A</f>
      </c>
      <c r="R106" s="26"/>
      <c r="S106" s="19"/>
      <c r="T106" s="38"/>
      <c r="U106" s="25"/>
    </row>
    <row r="107" spans="1:21" ht="14.25" hidden="1">
      <c r="A107" s="7">
        <v>39</v>
      </c>
      <c r="B107" s="7"/>
      <c r="C107" s="12"/>
      <c r="D107" s="30"/>
      <c r="E107" s="53"/>
      <c r="F107" s="27"/>
      <c r="G107" s="53"/>
      <c r="H107" s="27"/>
      <c r="I107" s="53"/>
      <c r="J107" s="27">
        <f>#N/A</f>
      </c>
      <c r="K107" s="27">
        <f>#N/A</f>
      </c>
      <c r="L107" s="27">
        <f>#N/A</f>
      </c>
      <c r="M107" s="27">
        <f>#N/A</f>
      </c>
      <c r="N107" s="27">
        <f>#N/A</f>
      </c>
      <c r="O107" s="27">
        <f>#N/A</f>
      </c>
      <c r="P107" s="27">
        <f>#N/A</f>
      </c>
      <c r="Q107" s="27">
        <f>#N/A</f>
      </c>
      <c r="R107" s="26"/>
      <c r="S107" s="19"/>
      <c r="T107" s="38"/>
      <c r="U107" s="25"/>
    </row>
    <row r="108" spans="1:21" ht="14.25" hidden="1">
      <c r="A108" s="7">
        <v>40</v>
      </c>
      <c r="B108" s="7"/>
      <c r="C108" s="12"/>
      <c r="D108" s="30"/>
      <c r="E108" s="53"/>
      <c r="F108" s="27"/>
      <c r="G108" s="53"/>
      <c r="H108" s="27"/>
      <c r="I108" s="53"/>
      <c r="J108" s="27">
        <f>#N/A</f>
      </c>
      <c r="K108" s="27">
        <f>#N/A</f>
      </c>
      <c r="L108" s="27">
        <f>#N/A</f>
      </c>
      <c r="M108" s="27">
        <f>#N/A</f>
      </c>
      <c r="N108" s="27">
        <f>#N/A</f>
      </c>
      <c r="O108" s="27">
        <f>#N/A</f>
      </c>
      <c r="P108" s="27">
        <f>#N/A</f>
      </c>
      <c r="Q108" s="27">
        <f>#N/A</f>
      </c>
      <c r="R108" s="26"/>
      <c r="S108" s="19"/>
      <c r="T108" s="38"/>
      <c r="U108" s="25"/>
    </row>
    <row r="109" spans="1:21" ht="14.25" hidden="1">
      <c r="A109" s="7">
        <v>41</v>
      </c>
      <c r="B109" s="7"/>
      <c r="C109" s="12"/>
      <c r="D109" s="30"/>
      <c r="E109" s="53"/>
      <c r="F109" s="27"/>
      <c r="G109" s="53"/>
      <c r="H109" s="27"/>
      <c r="I109" s="53"/>
      <c r="J109" s="27">
        <f>#N/A</f>
      </c>
      <c r="K109" s="27">
        <f>#N/A</f>
      </c>
      <c r="L109" s="27">
        <f>#N/A</f>
      </c>
      <c r="M109" s="27">
        <f>#N/A</f>
      </c>
      <c r="N109" s="27">
        <f>#N/A</f>
      </c>
      <c r="O109" s="27">
        <f>#N/A</f>
      </c>
      <c r="P109" s="27">
        <f>#N/A</f>
      </c>
      <c r="Q109" s="27">
        <f>#N/A</f>
      </c>
      <c r="R109" s="26"/>
      <c r="S109" s="19"/>
      <c r="T109" s="38"/>
      <c r="U109" s="25"/>
    </row>
    <row r="110" spans="1:21" ht="14.25" hidden="1">
      <c r="A110" s="7">
        <v>42</v>
      </c>
      <c r="B110" s="7"/>
      <c r="C110" s="12"/>
      <c r="D110" s="30"/>
      <c r="E110" s="53"/>
      <c r="F110" s="27"/>
      <c r="G110" s="53"/>
      <c r="H110" s="27"/>
      <c r="I110" s="53"/>
      <c r="J110" s="27">
        <f>#N/A</f>
      </c>
      <c r="K110" s="27">
        <f>#N/A</f>
      </c>
      <c r="L110" s="27">
        <f>#N/A</f>
      </c>
      <c r="M110" s="27">
        <f>#N/A</f>
      </c>
      <c r="N110" s="27">
        <f>#N/A</f>
      </c>
      <c r="O110" s="27">
        <f>#N/A</f>
      </c>
      <c r="P110" s="27">
        <f>#N/A</f>
      </c>
      <c r="Q110" s="27">
        <f>#N/A</f>
      </c>
      <c r="R110" s="26"/>
      <c r="S110" s="19"/>
      <c r="T110" s="38"/>
      <c r="U110" s="25"/>
    </row>
    <row r="111" spans="1:21" ht="14.25" hidden="1">
      <c r="A111" s="7">
        <v>43</v>
      </c>
      <c r="B111" s="7"/>
      <c r="C111" s="12"/>
      <c r="D111" s="30"/>
      <c r="E111" s="53"/>
      <c r="F111" s="27"/>
      <c r="G111" s="53"/>
      <c r="H111" s="27"/>
      <c r="I111" s="53"/>
      <c r="J111" s="27">
        <f>#N/A</f>
      </c>
      <c r="K111" s="27">
        <f>#N/A</f>
      </c>
      <c r="L111" s="27">
        <f>#N/A</f>
      </c>
      <c r="M111" s="27">
        <f>#N/A</f>
      </c>
      <c r="N111" s="27">
        <f>#N/A</f>
      </c>
      <c r="O111" s="27">
        <f>#N/A</f>
      </c>
      <c r="P111" s="27">
        <f>#N/A</f>
      </c>
      <c r="Q111" s="27">
        <f>#N/A</f>
      </c>
      <c r="R111" s="26"/>
      <c r="S111" s="19"/>
      <c r="T111" s="38"/>
      <c r="U111" s="25"/>
    </row>
    <row r="112" spans="1:21" ht="14.25" hidden="1">
      <c r="A112" s="7">
        <v>44</v>
      </c>
      <c r="B112" s="7"/>
      <c r="C112" s="12"/>
      <c r="D112" s="30"/>
      <c r="E112" s="53"/>
      <c r="F112" s="27"/>
      <c r="G112" s="53"/>
      <c r="H112" s="27"/>
      <c r="I112" s="53"/>
      <c r="J112" s="27">
        <f>#N/A</f>
      </c>
      <c r="K112" s="27">
        <f>#N/A</f>
      </c>
      <c r="L112" s="27">
        <f>#N/A</f>
      </c>
      <c r="M112" s="27">
        <f>#N/A</f>
      </c>
      <c r="N112" s="27">
        <f>#N/A</f>
      </c>
      <c r="O112" s="27">
        <f>#N/A</f>
      </c>
      <c r="P112" s="27">
        <f>#N/A</f>
      </c>
      <c r="Q112" s="27">
        <f>#N/A</f>
      </c>
      <c r="R112" s="26"/>
      <c r="S112" s="19"/>
      <c r="T112" s="38"/>
      <c r="U112" s="25"/>
    </row>
    <row r="113" spans="1:21" ht="14.25" hidden="1">
      <c r="A113" s="7">
        <v>45</v>
      </c>
      <c r="B113" s="7"/>
      <c r="C113" s="12"/>
      <c r="D113" s="30"/>
      <c r="E113" s="53"/>
      <c r="F113" s="27"/>
      <c r="G113" s="53"/>
      <c r="H113" s="27"/>
      <c r="I113" s="53"/>
      <c r="J113" s="27">
        <f>#N/A</f>
      </c>
      <c r="K113" s="27">
        <f>#N/A</f>
      </c>
      <c r="L113" s="27">
        <f>#N/A</f>
      </c>
      <c r="M113" s="27">
        <f>#N/A</f>
      </c>
      <c r="N113" s="27">
        <f>#N/A</f>
      </c>
      <c r="O113" s="27">
        <f>#N/A</f>
      </c>
      <c r="P113" s="27">
        <f>#N/A</f>
      </c>
      <c r="Q113" s="27">
        <f>#N/A</f>
      </c>
      <c r="R113" s="26"/>
      <c r="S113" s="19"/>
      <c r="T113" s="38"/>
      <c r="U113" s="25"/>
    </row>
    <row r="114" spans="1:21" ht="14.25" hidden="1">
      <c r="A114" s="7">
        <v>46</v>
      </c>
      <c r="B114" s="7"/>
      <c r="C114" s="12"/>
      <c r="D114" s="30"/>
      <c r="E114" s="53"/>
      <c r="F114" s="27"/>
      <c r="G114" s="53"/>
      <c r="H114" s="27"/>
      <c r="I114" s="53"/>
      <c r="J114" s="27">
        <f>#N/A</f>
      </c>
      <c r="K114" s="27">
        <f>#N/A</f>
      </c>
      <c r="L114" s="27">
        <f>#N/A</f>
      </c>
      <c r="M114" s="27">
        <f>#N/A</f>
      </c>
      <c r="N114" s="27">
        <f>#N/A</f>
      </c>
      <c r="O114" s="27">
        <f>#N/A</f>
      </c>
      <c r="P114" s="27">
        <f>#N/A</f>
      </c>
      <c r="Q114" s="27">
        <f>#N/A</f>
      </c>
      <c r="R114" s="26"/>
      <c r="S114" s="19"/>
      <c r="T114" s="38"/>
      <c r="U114" s="25"/>
    </row>
    <row r="115" spans="1:21" ht="14.25" hidden="1">
      <c r="A115" s="7">
        <v>47</v>
      </c>
      <c r="B115" s="7"/>
      <c r="C115" s="12"/>
      <c r="D115" s="30"/>
      <c r="E115" s="53"/>
      <c r="F115" s="27"/>
      <c r="G115" s="53"/>
      <c r="H115" s="27"/>
      <c r="I115" s="53"/>
      <c r="J115" s="27">
        <f>#N/A</f>
      </c>
      <c r="K115" s="27">
        <f>#N/A</f>
      </c>
      <c r="L115" s="27">
        <f>#N/A</f>
      </c>
      <c r="M115" s="27">
        <f>#N/A</f>
      </c>
      <c r="N115" s="27">
        <f>#N/A</f>
      </c>
      <c r="O115" s="27">
        <f>#N/A</f>
      </c>
      <c r="P115" s="27">
        <f>#N/A</f>
      </c>
      <c r="Q115" s="27">
        <f>#N/A</f>
      </c>
      <c r="R115" s="26"/>
      <c r="S115" s="19"/>
      <c r="T115" s="38"/>
      <c r="U115" s="25"/>
    </row>
    <row r="116" spans="1:21" ht="14.25" hidden="1">
      <c r="A116" s="7">
        <v>48</v>
      </c>
      <c r="B116" s="7"/>
      <c r="C116" s="12"/>
      <c r="D116" s="30"/>
      <c r="E116" s="53"/>
      <c r="F116" s="27"/>
      <c r="G116" s="53"/>
      <c r="H116" s="27"/>
      <c r="I116" s="53"/>
      <c r="J116" s="27">
        <f>#N/A</f>
      </c>
      <c r="K116" s="27">
        <f>#N/A</f>
      </c>
      <c r="L116" s="27">
        <f>#N/A</f>
      </c>
      <c r="M116" s="27">
        <f>#N/A</f>
      </c>
      <c r="N116" s="27">
        <f>#N/A</f>
      </c>
      <c r="O116" s="27">
        <f>#N/A</f>
      </c>
      <c r="P116" s="27">
        <f>#N/A</f>
      </c>
      <c r="Q116" s="27">
        <f>#N/A</f>
      </c>
      <c r="R116" s="26"/>
      <c r="S116" s="19"/>
      <c r="T116" s="38"/>
      <c r="U116" s="25"/>
    </row>
    <row r="117" spans="1:21" ht="14.25" hidden="1">
      <c r="A117" s="7">
        <v>49</v>
      </c>
      <c r="B117" s="7"/>
      <c r="C117" s="12"/>
      <c r="D117" s="30"/>
      <c r="E117" s="53"/>
      <c r="F117" s="27"/>
      <c r="G117" s="53"/>
      <c r="H117" s="27"/>
      <c r="I117" s="53"/>
      <c r="J117" s="27">
        <f>#N/A</f>
      </c>
      <c r="K117" s="27">
        <f>#N/A</f>
      </c>
      <c r="L117" s="27">
        <f>#N/A</f>
      </c>
      <c r="M117" s="27">
        <f>#N/A</f>
      </c>
      <c r="N117" s="27">
        <f>#N/A</f>
      </c>
      <c r="O117" s="27">
        <f>#N/A</f>
      </c>
      <c r="P117" s="27">
        <f>#N/A</f>
      </c>
      <c r="Q117" s="27">
        <f>#N/A</f>
      </c>
      <c r="R117" s="26"/>
      <c r="S117" s="19"/>
      <c r="T117" s="38"/>
      <c r="U117" s="25"/>
    </row>
    <row r="118" spans="1:21" ht="14.25" hidden="1">
      <c r="A118" s="7">
        <v>50</v>
      </c>
      <c r="B118" s="7"/>
      <c r="C118" s="12"/>
      <c r="D118" s="30"/>
      <c r="E118" s="53"/>
      <c r="F118" s="27"/>
      <c r="G118" s="53"/>
      <c r="H118" s="27"/>
      <c r="I118" s="53"/>
      <c r="J118" s="27">
        <f>#N/A</f>
      </c>
      <c r="K118" s="27">
        <f>#N/A</f>
      </c>
      <c r="L118" s="27">
        <f>#N/A</f>
      </c>
      <c r="M118" s="27">
        <f>#N/A</f>
      </c>
      <c r="N118" s="27">
        <f>#N/A</f>
      </c>
      <c r="O118" s="27">
        <f>#N/A</f>
      </c>
      <c r="P118" s="27">
        <f>#N/A</f>
      </c>
      <c r="Q118" s="27">
        <f>#N/A</f>
      </c>
      <c r="R118" s="26"/>
      <c r="S118" s="19"/>
      <c r="T118" s="38"/>
      <c r="U118" s="25"/>
    </row>
    <row r="119" spans="1:21" ht="14.25" hidden="1">
      <c r="A119" s="7">
        <v>51</v>
      </c>
      <c r="B119" s="47"/>
      <c r="C119" s="48"/>
      <c r="D119" s="47"/>
      <c r="E119" s="54"/>
      <c r="F119" s="49"/>
      <c r="G119" s="54"/>
      <c r="H119" s="49"/>
      <c r="I119" s="54"/>
      <c r="J119" s="49">
        <f>#N/A</f>
      </c>
      <c r="K119" s="49">
        <f>#N/A</f>
      </c>
      <c r="L119" s="49">
        <f>#N/A</f>
      </c>
      <c r="M119" s="49">
        <f>#N/A</f>
      </c>
      <c r="N119" s="49">
        <f>#N/A</f>
      </c>
      <c r="O119" s="49">
        <f>#N/A</f>
      </c>
      <c r="P119" s="49">
        <f>#N/A</f>
      </c>
      <c r="Q119" s="49">
        <f>#N/A</f>
      </c>
      <c r="R119" s="26"/>
      <c r="S119" s="19"/>
      <c r="T119" s="50"/>
      <c r="U119" s="51"/>
    </row>
    <row r="120" spans="1:21" ht="14.25" hidden="1">
      <c r="A120" s="7">
        <v>52</v>
      </c>
      <c r="B120" s="49"/>
      <c r="C120" s="48"/>
      <c r="D120" s="47"/>
      <c r="E120" s="48"/>
      <c r="F120" s="49"/>
      <c r="G120" s="48"/>
      <c r="H120" s="49"/>
      <c r="I120" s="54"/>
      <c r="J120" s="49">
        <f>#N/A</f>
      </c>
      <c r="K120" s="49">
        <f>#N/A</f>
      </c>
      <c r="L120" s="49">
        <f>#N/A</f>
      </c>
      <c r="M120" s="49">
        <f>#N/A</f>
      </c>
      <c r="N120" s="49">
        <f>#N/A</f>
      </c>
      <c r="O120" s="49">
        <f>#N/A</f>
      </c>
      <c r="P120" s="49">
        <f>#N/A</f>
      </c>
      <c r="Q120" s="49">
        <f>#N/A</f>
      </c>
      <c r="R120" s="26"/>
      <c r="S120" s="19"/>
      <c r="T120" s="50"/>
      <c r="U120" s="51"/>
    </row>
    <row r="121" spans="1:21" ht="14.25" hidden="1">
      <c r="A121" s="7">
        <v>53</v>
      </c>
      <c r="B121" s="7"/>
      <c r="C121" s="12"/>
      <c r="D121" s="30"/>
      <c r="E121" s="12"/>
      <c r="F121" s="27"/>
      <c r="G121" s="12"/>
      <c r="H121" s="27"/>
      <c r="I121" s="12"/>
      <c r="J121" s="27"/>
      <c r="K121" s="12"/>
      <c r="L121" s="27"/>
      <c r="M121" s="12"/>
      <c r="N121" s="27"/>
      <c r="O121" s="12"/>
      <c r="P121" s="27">
        <f>#N/A</f>
      </c>
      <c r="Q121" s="27">
        <f>#N/A</f>
      </c>
      <c r="R121" s="26"/>
      <c r="S121" s="19"/>
      <c r="T121" s="38"/>
      <c r="U121" s="25"/>
    </row>
    <row r="122" spans="1:21" ht="14.25" hidden="1">
      <c r="A122" s="7">
        <v>54</v>
      </c>
      <c r="B122" s="7"/>
      <c r="C122" s="12"/>
      <c r="D122" s="30"/>
      <c r="E122" s="12"/>
      <c r="F122" s="27"/>
      <c r="G122" s="12"/>
      <c r="H122" s="27"/>
      <c r="I122" s="12"/>
      <c r="J122" s="27"/>
      <c r="K122" s="12"/>
      <c r="L122" s="27"/>
      <c r="M122" s="12"/>
      <c r="N122" s="27"/>
      <c r="O122" s="12"/>
      <c r="P122" s="27">
        <f>#N/A</f>
      </c>
      <c r="Q122" s="27">
        <f>#N/A</f>
      </c>
      <c r="R122" s="26"/>
      <c r="S122" s="19"/>
      <c r="T122" s="38"/>
      <c r="U122" s="25"/>
    </row>
    <row r="123" spans="1:21" ht="14.25" hidden="1">
      <c r="A123" s="7">
        <v>55</v>
      </c>
      <c r="B123" s="7"/>
      <c r="C123" s="12"/>
      <c r="D123" s="30"/>
      <c r="E123" s="12"/>
      <c r="F123" s="27"/>
      <c r="G123" s="12"/>
      <c r="H123" s="27"/>
      <c r="I123" s="12"/>
      <c r="J123" s="27"/>
      <c r="K123" s="12"/>
      <c r="L123" s="27"/>
      <c r="M123" s="12"/>
      <c r="N123" s="27"/>
      <c r="O123" s="12"/>
      <c r="P123" s="27">
        <f>#N/A</f>
      </c>
      <c r="Q123" s="27">
        <f>#N/A</f>
      </c>
      <c r="R123" s="26"/>
      <c r="S123" s="19"/>
      <c r="T123" s="38"/>
      <c r="U123" s="25"/>
    </row>
    <row r="124" spans="1:21" ht="14.25" hidden="1">
      <c r="A124" s="7">
        <v>56</v>
      </c>
      <c r="B124" s="7"/>
      <c r="C124" s="12"/>
      <c r="D124" s="30"/>
      <c r="E124" s="12"/>
      <c r="F124" s="27"/>
      <c r="G124" s="12"/>
      <c r="H124" s="27"/>
      <c r="I124" s="12"/>
      <c r="J124" s="27"/>
      <c r="K124" s="12"/>
      <c r="L124" s="27"/>
      <c r="M124" s="12"/>
      <c r="N124" s="27"/>
      <c r="O124" s="12"/>
      <c r="P124" s="27">
        <f>#N/A</f>
      </c>
      <c r="Q124" s="27">
        <f>#N/A</f>
      </c>
      <c r="R124" s="26"/>
      <c r="S124" s="19"/>
      <c r="T124" s="38"/>
      <c r="U124" s="25"/>
    </row>
    <row r="125" spans="1:21" ht="14.25" hidden="1">
      <c r="A125" s="7">
        <v>57</v>
      </c>
      <c r="B125" s="7"/>
      <c r="C125" s="12"/>
      <c r="D125" s="30"/>
      <c r="E125" s="12"/>
      <c r="F125" s="27"/>
      <c r="G125" s="12"/>
      <c r="H125" s="27"/>
      <c r="I125" s="12"/>
      <c r="J125" s="27"/>
      <c r="K125" s="12"/>
      <c r="L125" s="27"/>
      <c r="M125" s="12"/>
      <c r="N125" s="27"/>
      <c r="O125" s="12"/>
      <c r="P125" s="27">
        <f>#N/A</f>
      </c>
      <c r="Q125" s="27">
        <f>#N/A</f>
      </c>
      <c r="R125" s="26"/>
      <c r="S125" s="19"/>
      <c r="T125" s="38"/>
      <c r="U125" s="25"/>
    </row>
    <row r="126" spans="1:21" ht="14.25" hidden="1">
      <c r="A126" s="7">
        <v>58</v>
      </c>
      <c r="B126" s="7"/>
      <c r="C126" s="12"/>
      <c r="D126" s="30"/>
      <c r="E126" s="12"/>
      <c r="F126" s="27"/>
      <c r="G126" s="12"/>
      <c r="H126" s="27"/>
      <c r="I126" s="12"/>
      <c r="J126" s="27"/>
      <c r="K126" s="12"/>
      <c r="L126" s="27"/>
      <c r="M126" s="12"/>
      <c r="N126" s="27"/>
      <c r="O126" s="12"/>
      <c r="P126" s="27">
        <f>#N/A</f>
      </c>
      <c r="Q126" s="27">
        <f>#N/A</f>
      </c>
      <c r="R126" s="26"/>
      <c r="S126" s="19"/>
      <c r="T126" s="38"/>
      <c r="U126" s="25"/>
    </row>
    <row r="127" spans="1:21" ht="14.25" hidden="1">
      <c r="A127" s="7">
        <v>59</v>
      </c>
      <c r="B127" s="7"/>
      <c r="C127" s="12"/>
      <c r="D127" s="30"/>
      <c r="E127" s="12"/>
      <c r="F127" s="27"/>
      <c r="G127" s="12"/>
      <c r="H127" s="27"/>
      <c r="I127" s="12"/>
      <c r="J127" s="27"/>
      <c r="K127" s="12"/>
      <c r="L127" s="27"/>
      <c r="M127" s="12"/>
      <c r="N127" s="27"/>
      <c r="O127" s="12"/>
      <c r="P127" s="27">
        <f>#N/A</f>
      </c>
      <c r="Q127" s="27">
        <f>#N/A</f>
      </c>
      <c r="R127" s="26"/>
      <c r="S127" s="19"/>
      <c r="T127" s="38"/>
      <c r="U127" s="25"/>
    </row>
    <row r="128" spans="1:21" ht="14.25" hidden="1">
      <c r="A128" s="7">
        <v>60</v>
      </c>
      <c r="B128" s="7"/>
      <c r="C128" s="12"/>
      <c r="D128" s="30"/>
      <c r="E128" s="12"/>
      <c r="F128" s="27"/>
      <c r="G128" s="12"/>
      <c r="H128" s="27"/>
      <c r="I128" s="12"/>
      <c r="J128" s="27"/>
      <c r="K128" s="12"/>
      <c r="L128" s="27"/>
      <c r="M128" s="12"/>
      <c r="N128" s="27"/>
      <c r="O128" s="12"/>
      <c r="P128" s="27">
        <f>#N/A</f>
      </c>
      <c r="Q128" s="27">
        <f>#N/A</f>
      </c>
      <c r="R128" s="26"/>
      <c r="S128" s="19"/>
      <c r="T128" s="38"/>
      <c r="U128" s="25"/>
    </row>
    <row r="129" spans="2:68" ht="14.25" hidden="1">
      <c r="B129" t="s">
        <v>218</v>
      </c>
      <c r="X129" t="s">
        <v>210</v>
      </c>
      <c r="BP129" t="s">
        <v>217</v>
      </c>
    </row>
    <row r="130" spans="1:112" ht="14.25" hidden="1">
      <c r="A130" s="2">
        <v>1</v>
      </c>
      <c r="B130" s="2" t="s">
        <v>208</v>
      </c>
      <c r="C130" s="13" t="s">
        <v>186</v>
      </c>
      <c r="D130" s="32">
        <v>2</v>
      </c>
      <c r="E130" s="40" t="s">
        <v>208</v>
      </c>
      <c r="F130" s="13" t="s">
        <v>186</v>
      </c>
      <c r="G130" s="40">
        <v>3</v>
      </c>
      <c r="H130" s="32" t="s">
        <v>209</v>
      </c>
      <c r="I130" s="13" t="s">
        <v>186</v>
      </c>
      <c r="J130" s="32">
        <v>4</v>
      </c>
      <c r="K130" s="32" t="s">
        <v>208</v>
      </c>
      <c r="L130" s="13" t="s">
        <v>186</v>
      </c>
      <c r="M130" s="32">
        <v>5</v>
      </c>
      <c r="N130" s="32" t="s">
        <v>208</v>
      </c>
      <c r="O130" s="13" t="s">
        <v>186</v>
      </c>
      <c r="P130" s="32">
        <v>6</v>
      </c>
      <c r="Q130" s="32" t="s">
        <v>208</v>
      </c>
      <c r="R130" s="13" t="s">
        <v>186</v>
      </c>
      <c r="S130" s="32">
        <v>7</v>
      </c>
      <c r="T130" s="32" t="s">
        <v>208</v>
      </c>
      <c r="U130" s="13" t="s">
        <v>186</v>
      </c>
      <c r="V130" s="34"/>
      <c r="W130" s="45">
        <v>1</v>
      </c>
      <c r="X130" s="45" t="s">
        <v>209</v>
      </c>
      <c r="Y130" s="13" t="s">
        <v>186</v>
      </c>
      <c r="Z130" s="45">
        <v>2</v>
      </c>
      <c r="AA130" s="45" t="s">
        <v>209</v>
      </c>
      <c r="AB130" s="13" t="s">
        <v>186</v>
      </c>
      <c r="AC130" s="45">
        <v>3</v>
      </c>
      <c r="AD130" s="45" t="s">
        <v>209</v>
      </c>
      <c r="AE130" s="13" t="s">
        <v>186</v>
      </c>
      <c r="AF130" s="45">
        <v>4</v>
      </c>
      <c r="AG130" s="45" t="s">
        <v>209</v>
      </c>
      <c r="AH130" s="13" t="s">
        <v>186</v>
      </c>
      <c r="AI130" s="45">
        <v>5</v>
      </c>
      <c r="AJ130" s="45" t="s">
        <v>209</v>
      </c>
      <c r="AK130" s="13" t="s">
        <v>186</v>
      </c>
      <c r="AL130" s="45">
        <v>6</v>
      </c>
      <c r="AM130" s="45" t="s">
        <v>209</v>
      </c>
      <c r="AN130" s="13" t="s">
        <v>186</v>
      </c>
      <c r="AO130" s="45">
        <v>7</v>
      </c>
      <c r="AP130" s="45" t="s">
        <v>209</v>
      </c>
      <c r="AQ130" s="13" t="s">
        <v>186</v>
      </c>
      <c r="AR130" s="14"/>
      <c r="AS130" s="45" t="s">
        <v>194</v>
      </c>
      <c r="AT130" s="45" t="s">
        <v>209</v>
      </c>
      <c r="AU130" s="13" t="s">
        <v>186</v>
      </c>
      <c r="AV130" s="45" t="s">
        <v>211</v>
      </c>
      <c r="AW130" s="45" t="s">
        <v>209</v>
      </c>
      <c r="AX130" s="40" t="s">
        <v>186</v>
      </c>
      <c r="AY130" s="45" t="s">
        <v>212</v>
      </c>
      <c r="AZ130" s="45" t="s">
        <v>209</v>
      </c>
      <c r="BA130" s="13" t="s">
        <v>186</v>
      </c>
      <c r="BB130" s="45" t="s">
        <v>213</v>
      </c>
      <c r="BC130" s="45" t="s">
        <v>209</v>
      </c>
      <c r="BD130" s="13" t="s">
        <v>186</v>
      </c>
      <c r="BE130" s="45" t="s">
        <v>214</v>
      </c>
      <c r="BF130" s="45" t="s">
        <v>209</v>
      </c>
      <c r="BG130" s="13" t="s">
        <v>186</v>
      </c>
      <c r="BH130" s="45" t="s">
        <v>215</v>
      </c>
      <c r="BI130" s="45" t="s">
        <v>209</v>
      </c>
      <c r="BJ130" s="40" t="s">
        <v>186</v>
      </c>
      <c r="BK130" s="45" t="s">
        <v>216</v>
      </c>
      <c r="BL130" s="45" t="s">
        <v>209</v>
      </c>
      <c r="BM130" s="13" t="s">
        <v>186</v>
      </c>
      <c r="BO130" s="45">
        <v>1</v>
      </c>
      <c r="BP130" s="45" t="s">
        <v>209</v>
      </c>
      <c r="BQ130" s="13" t="s">
        <v>186</v>
      </c>
      <c r="BR130" s="45">
        <v>2</v>
      </c>
      <c r="BS130" s="45" t="s">
        <v>209</v>
      </c>
      <c r="BT130" s="13" t="s">
        <v>186</v>
      </c>
      <c r="BU130" s="45">
        <v>3</v>
      </c>
      <c r="BV130" s="45" t="s">
        <v>209</v>
      </c>
      <c r="BW130" s="13" t="s">
        <v>186</v>
      </c>
      <c r="BX130" s="45">
        <v>4</v>
      </c>
      <c r="BY130" s="45" t="s">
        <v>209</v>
      </c>
      <c r="BZ130" s="13" t="s">
        <v>186</v>
      </c>
      <c r="CA130" s="45">
        <v>5</v>
      </c>
      <c r="CB130" s="45" t="s">
        <v>209</v>
      </c>
      <c r="CC130" s="13" t="s">
        <v>186</v>
      </c>
      <c r="CD130" s="45">
        <v>6</v>
      </c>
      <c r="CE130" s="45" t="s">
        <v>209</v>
      </c>
      <c r="CF130" s="6" t="s">
        <v>186</v>
      </c>
      <c r="CG130" s="45">
        <v>7</v>
      </c>
      <c r="CH130" s="45" t="s">
        <v>209</v>
      </c>
      <c r="CI130" s="13" t="s">
        <v>186</v>
      </c>
      <c r="CJ130" s="34"/>
      <c r="CK130" s="34"/>
      <c r="CL130" s="20"/>
      <c r="CM130" s="20"/>
      <c r="CN130" s="20"/>
      <c r="CR130" s="46"/>
      <c r="DG130" s="34"/>
      <c r="DH130" s="14"/>
    </row>
    <row r="131" spans="1:112" ht="14.25" hidden="1">
      <c r="A131" s="2" t="s">
        <v>122</v>
      </c>
      <c r="B131" s="2">
        <v>12</v>
      </c>
      <c r="C131" s="13">
        <v>175.66666666666666</v>
      </c>
      <c r="D131" s="31" t="s">
        <v>122</v>
      </c>
      <c r="E131" s="40">
        <v>13</v>
      </c>
      <c r="F131" s="13">
        <v>180.33340533333333</v>
      </c>
      <c r="G131" s="40" t="s">
        <v>124</v>
      </c>
      <c r="H131" s="32">
        <v>13</v>
      </c>
      <c r="I131" s="13">
        <v>170.83340733333335</v>
      </c>
      <c r="J131" s="32" t="s">
        <v>182</v>
      </c>
      <c r="K131" s="32">
        <v>14</v>
      </c>
      <c r="L131" s="13">
        <v>175.500079</v>
      </c>
      <c r="M131" s="32"/>
      <c r="N131" s="32"/>
      <c r="O131" s="13"/>
      <c r="P131" s="32"/>
      <c r="Q131" s="32"/>
      <c r="R131" s="13"/>
      <c r="S131" s="32"/>
      <c r="T131" s="32"/>
      <c r="U131" s="13"/>
      <c r="V131" s="34"/>
      <c r="W131" s="45" t="s">
        <v>118</v>
      </c>
      <c r="X131" s="45">
        <v>7</v>
      </c>
      <c r="Y131" s="13">
        <v>143.5</v>
      </c>
      <c r="Z131" s="32" t="s">
        <v>118</v>
      </c>
      <c r="AA131" s="32">
        <v>7</v>
      </c>
      <c r="AB131" s="13">
        <v>142.33335333333335</v>
      </c>
      <c r="AC131" s="32" t="s">
        <v>118</v>
      </c>
      <c r="AD131" s="32">
        <v>4</v>
      </c>
      <c r="AE131" s="13">
        <v>124.66668666666668</v>
      </c>
      <c r="AF131" s="32" t="s">
        <v>202</v>
      </c>
      <c r="AG131" s="32">
        <v>6</v>
      </c>
      <c r="AH131" s="13">
        <v>138.8</v>
      </c>
      <c r="AI131" s="32"/>
      <c r="AJ131" s="32"/>
      <c r="AK131" s="13"/>
      <c r="AL131" s="32"/>
      <c r="AM131" s="32"/>
      <c r="AN131" s="13"/>
      <c r="AO131" s="32"/>
      <c r="AP131" s="32"/>
      <c r="AQ131" s="13"/>
      <c r="AR131" s="14"/>
      <c r="AS131" s="45" t="s">
        <v>203</v>
      </c>
      <c r="AT131" s="45">
        <v>6</v>
      </c>
      <c r="AU131" s="13">
        <v>179</v>
      </c>
      <c r="AV131" s="32" t="s">
        <v>203</v>
      </c>
      <c r="AW131" s="32">
        <v>6</v>
      </c>
      <c r="AX131" s="40">
        <v>179.2</v>
      </c>
      <c r="AY131" s="32" t="s">
        <v>203</v>
      </c>
      <c r="AZ131" s="32">
        <v>6</v>
      </c>
      <c r="BA131" s="13">
        <v>145.8</v>
      </c>
      <c r="BB131" s="32" t="s">
        <v>203</v>
      </c>
      <c r="BC131" s="32">
        <v>6</v>
      </c>
      <c r="BD131" s="13">
        <v>154.500067</v>
      </c>
      <c r="BE131" s="32"/>
      <c r="BF131" s="32"/>
      <c r="BG131" s="13"/>
      <c r="BH131" s="32"/>
      <c r="BI131" s="32"/>
      <c r="BJ131" s="40"/>
      <c r="BK131" s="32"/>
      <c r="BL131" s="32"/>
      <c r="BM131" s="13"/>
      <c r="BO131" s="45" t="s">
        <v>120</v>
      </c>
      <c r="BP131" s="45">
        <v>6</v>
      </c>
      <c r="BQ131" s="13">
        <v>91.3</v>
      </c>
      <c r="BR131" s="32" t="s">
        <v>120</v>
      </c>
      <c r="BS131" s="32">
        <v>7</v>
      </c>
      <c r="BT131" s="13">
        <v>125.33335333333333</v>
      </c>
      <c r="BU131" s="32" t="s">
        <v>120</v>
      </c>
      <c r="BV131" s="32">
        <v>7</v>
      </c>
      <c r="BW131" s="13">
        <v>93.33335333333333</v>
      </c>
      <c r="BX131" s="32" t="s">
        <v>120</v>
      </c>
      <c r="BY131" s="32">
        <v>10</v>
      </c>
      <c r="BZ131" s="13">
        <v>102.66668666666668</v>
      </c>
      <c r="CA131" s="32"/>
      <c r="CB131" s="32"/>
      <c r="CC131" s="13"/>
      <c r="CD131" s="32"/>
      <c r="CE131" s="32"/>
      <c r="CF131" s="6"/>
      <c r="CG131" s="32"/>
      <c r="CH131" s="32"/>
      <c r="CI131" s="13"/>
      <c r="CJ131" s="34"/>
      <c r="CK131" s="34"/>
      <c r="CL131" s="20"/>
      <c r="CM131" s="20"/>
      <c r="CN131" s="20"/>
      <c r="CR131" s="46"/>
      <c r="DG131" s="34"/>
      <c r="DH131" s="14"/>
    </row>
    <row r="132" spans="1:112" ht="14.25" hidden="1">
      <c r="A132" s="2" t="s">
        <v>203</v>
      </c>
      <c r="B132" s="2">
        <v>9</v>
      </c>
      <c r="C132" s="13">
        <v>179.16666666666666</v>
      </c>
      <c r="D132" s="31" t="s">
        <v>203</v>
      </c>
      <c r="E132" s="40">
        <v>10</v>
      </c>
      <c r="F132" s="13">
        <v>179.16673266666666</v>
      </c>
      <c r="G132" s="40" t="s">
        <v>125</v>
      </c>
      <c r="H132" s="32">
        <v>10</v>
      </c>
      <c r="I132" s="13">
        <v>168.000063</v>
      </c>
      <c r="J132" s="32" t="s">
        <v>124</v>
      </c>
      <c r="K132" s="32">
        <v>11</v>
      </c>
      <c r="L132" s="13">
        <v>175.500074</v>
      </c>
      <c r="M132" s="32"/>
      <c r="N132" s="32"/>
      <c r="O132" s="13"/>
      <c r="P132" s="32"/>
      <c r="Q132" s="32"/>
      <c r="R132" s="13"/>
      <c r="S132" s="32"/>
      <c r="T132" s="32"/>
      <c r="U132" s="13"/>
      <c r="V132" s="34"/>
      <c r="W132" s="45" t="s">
        <v>202</v>
      </c>
      <c r="X132" s="45">
        <v>4</v>
      </c>
      <c r="Y132" s="13">
        <v>140.66666666666666</v>
      </c>
      <c r="Z132" s="32" t="s">
        <v>202</v>
      </c>
      <c r="AA132" s="32">
        <v>4</v>
      </c>
      <c r="AB132" s="13">
        <v>141.16668566666667</v>
      </c>
      <c r="AC132" s="32" t="s">
        <v>202</v>
      </c>
      <c r="AD132" s="32">
        <v>7</v>
      </c>
      <c r="AE132" s="13">
        <v>136.500019</v>
      </c>
      <c r="AF132" s="32"/>
      <c r="AG132" s="32"/>
      <c r="AH132" s="13"/>
      <c r="AI132" s="32"/>
      <c r="AJ132" s="32"/>
      <c r="AK132" s="13"/>
      <c r="AL132" s="32"/>
      <c r="AM132" s="32"/>
      <c r="AN132" s="13"/>
      <c r="AO132" s="32"/>
      <c r="AP132" s="32"/>
      <c r="AQ132" s="13"/>
      <c r="AR132" s="14"/>
      <c r="AS132" s="45"/>
      <c r="AT132" s="45"/>
      <c r="AU132" s="13"/>
      <c r="AV132" s="32"/>
      <c r="AW132" s="32"/>
      <c r="AX132" s="40"/>
      <c r="AY132" s="32"/>
      <c r="AZ132" s="32"/>
      <c r="BA132" s="13"/>
      <c r="BB132" s="32"/>
      <c r="BC132" s="32"/>
      <c r="BD132" s="13"/>
      <c r="BE132" s="32"/>
      <c r="BF132" s="32"/>
      <c r="BG132" s="13"/>
      <c r="BH132" s="32"/>
      <c r="BI132" s="32"/>
      <c r="BJ132" s="40"/>
      <c r="BK132" s="32"/>
      <c r="BL132" s="32"/>
      <c r="BM132" s="13"/>
      <c r="BO132" s="45" t="s">
        <v>185</v>
      </c>
      <c r="BP132" s="45"/>
      <c r="BQ132" s="13"/>
      <c r="BR132" s="32" t="s">
        <v>185</v>
      </c>
      <c r="BS132" s="32">
        <v>4</v>
      </c>
      <c r="BT132" s="13">
        <v>73.33335233333332</v>
      </c>
      <c r="BU132" s="32" t="s">
        <v>185</v>
      </c>
      <c r="BV132" s="32">
        <v>4</v>
      </c>
      <c r="BW132" s="13">
        <v>57.000019</v>
      </c>
      <c r="BX132" s="32" t="s">
        <v>271</v>
      </c>
      <c r="BY132" s="32">
        <v>7</v>
      </c>
      <c r="BZ132" s="13">
        <v>105.000012</v>
      </c>
      <c r="CA132" s="32"/>
      <c r="CB132" s="32"/>
      <c r="CC132" s="13"/>
      <c r="CD132" s="32"/>
      <c r="CE132" s="32"/>
      <c r="CF132" s="6"/>
      <c r="CG132" s="32"/>
      <c r="CH132" s="32"/>
      <c r="CI132" s="13"/>
      <c r="CJ132" s="34"/>
      <c r="CK132" s="34"/>
      <c r="CL132" s="20"/>
      <c r="CM132" s="20"/>
      <c r="CN132" s="20"/>
      <c r="CR132" s="46"/>
      <c r="DG132" s="34"/>
      <c r="DH132" s="14"/>
    </row>
    <row r="133" spans="1:112" ht="14.25" hidden="1">
      <c r="A133" s="2" t="s">
        <v>124</v>
      </c>
      <c r="B133" s="2">
        <v>6</v>
      </c>
      <c r="C133" s="13">
        <v>173</v>
      </c>
      <c r="D133" s="31" t="s">
        <v>124</v>
      </c>
      <c r="E133" s="40">
        <v>5</v>
      </c>
      <c r="F133" s="13">
        <v>178.00007</v>
      </c>
      <c r="G133" s="40" t="s">
        <v>127</v>
      </c>
      <c r="H133" s="32">
        <v>7</v>
      </c>
      <c r="I133" s="13">
        <v>175.33340433333333</v>
      </c>
      <c r="J133" s="32" t="s">
        <v>127</v>
      </c>
      <c r="K133" s="32">
        <v>8</v>
      </c>
      <c r="L133" s="13">
        <v>182.000071</v>
      </c>
      <c r="M133" s="32"/>
      <c r="N133" s="32"/>
      <c r="O133" s="13"/>
      <c r="P133" s="32"/>
      <c r="Q133" s="32"/>
      <c r="R133" s="13"/>
      <c r="S133" s="32"/>
      <c r="T133" s="32"/>
      <c r="U133" s="13"/>
      <c r="V133" s="34"/>
      <c r="W133" s="45"/>
      <c r="X133" s="45"/>
      <c r="Y133" s="13"/>
      <c r="Z133" s="32"/>
      <c r="AA133" s="32"/>
      <c r="AB133" s="13"/>
      <c r="AC133" s="32"/>
      <c r="AD133" s="32"/>
      <c r="AE133" s="13"/>
      <c r="AF133" s="32"/>
      <c r="AG133" s="32"/>
      <c r="AH133" s="13"/>
      <c r="AI133" s="32"/>
      <c r="AJ133" s="32"/>
      <c r="AK133" s="13"/>
      <c r="AL133" s="32"/>
      <c r="AM133" s="32"/>
      <c r="AN133" s="13"/>
      <c r="AO133" s="32"/>
      <c r="AP133" s="32"/>
      <c r="AQ133" s="13"/>
      <c r="AR133" s="14"/>
      <c r="AS133" s="45"/>
      <c r="AT133" s="45"/>
      <c r="AU133" s="13"/>
      <c r="AV133" s="32"/>
      <c r="AW133" s="32"/>
      <c r="AX133" s="40"/>
      <c r="AY133" s="32"/>
      <c r="AZ133" s="32"/>
      <c r="BA133" s="13"/>
      <c r="BB133" s="32"/>
      <c r="BC133" s="32"/>
      <c r="BD133" s="13"/>
      <c r="BE133" s="32"/>
      <c r="BF133" s="32"/>
      <c r="BG133" s="13"/>
      <c r="BH133" s="32"/>
      <c r="BI133" s="32"/>
      <c r="BJ133" s="40"/>
      <c r="BK133" s="32"/>
      <c r="BL133" s="32"/>
      <c r="BM133" s="13"/>
      <c r="BO133" s="45"/>
      <c r="BP133" s="45"/>
      <c r="BQ133" s="13"/>
      <c r="BR133" s="32"/>
      <c r="BS133" s="32"/>
      <c r="BT133" s="13"/>
      <c r="BU133" s="32"/>
      <c r="BV133" s="32"/>
      <c r="BW133" s="13"/>
      <c r="BX133" s="32" t="s">
        <v>272</v>
      </c>
      <c r="BY133" s="32">
        <v>4</v>
      </c>
      <c r="BZ133" s="13">
        <v>86.66668166666668</v>
      </c>
      <c r="CA133" s="32"/>
      <c r="CB133" s="32"/>
      <c r="CC133" s="13"/>
      <c r="CD133" s="32"/>
      <c r="CE133" s="32"/>
      <c r="CF133" s="6"/>
      <c r="CG133" s="32"/>
      <c r="CH133" s="32"/>
      <c r="CI133" s="13"/>
      <c r="CJ133" s="34"/>
      <c r="CK133" s="34"/>
      <c r="CL133" s="20"/>
      <c r="CM133" s="20"/>
      <c r="CN133" s="20"/>
      <c r="CR133" s="46"/>
      <c r="DG133" s="34"/>
      <c r="DH133" s="14"/>
    </row>
    <row r="134" spans="1:112" ht="14.25" hidden="1">
      <c r="A134" s="2" t="s">
        <v>127</v>
      </c>
      <c r="B134" s="2">
        <v>2</v>
      </c>
      <c r="C134" s="13">
        <v>168.33333333333334</v>
      </c>
      <c r="D134" s="31" t="s">
        <v>127</v>
      </c>
      <c r="E134" s="40">
        <v>7</v>
      </c>
      <c r="F134" s="13">
        <v>178.000079</v>
      </c>
      <c r="G134" s="40" t="s">
        <v>123</v>
      </c>
      <c r="H134" s="32">
        <v>5</v>
      </c>
      <c r="I134" s="13">
        <v>170.33339733333335</v>
      </c>
      <c r="J134" s="32" t="s">
        <v>123</v>
      </c>
      <c r="K134" s="32">
        <v>6</v>
      </c>
      <c r="L134" s="13">
        <v>179.16673066666667</v>
      </c>
      <c r="M134" s="32"/>
      <c r="N134" s="32"/>
      <c r="O134" s="13"/>
      <c r="P134" s="32"/>
      <c r="Q134" s="32"/>
      <c r="R134" s="13"/>
      <c r="S134" s="32"/>
      <c r="T134" s="32"/>
      <c r="U134" s="13"/>
      <c r="V134" s="34"/>
      <c r="W134" s="45"/>
      <c r="X134" s="45"/>
      <c r="Y134" s="13"/>
      <c r="Z134" s="32"/>
      <c r="AA134" s="32"/>
      <c r="AB134" s="13"/>
      <c r="AC134" s="32"/>
      <c r="AD134" s="32"/>
      <c r="AE134" s="13"/>
      <c r="AF134" s="32"/>
      <c r="AG134" s="32"/>
      <c r="AH134" s="13"/>
      <c r="AI134" s="32"/>
      <c r="AJ134" s="32"/>
      <c r="AK134" s="13"/>
      <c r="AL134" s="32"/>
      <c r="AM134" s="32"/>
      <c r="AN134" s="13"/>
      <c r="AO134" s="32"/>
      <c r="AP134" s="32"/>
      <c r="AQ134" s="13"/>
      <c r="AR134" s="14"/>
      <c r="AS134" s="45"/>
      <c r="AT134" s="45"/>
      <c r="AU134" s="13"/>
      <c r="AV134" s="32"/>
      <c r="AW134" s="32"/>
      <c r="AX134" s="40"/>
      <c r="AY134" s="32"/>
      <c r="AZ134" s="32"/>
      <c r="BA134" s="13"/>
      <c r="BB134" s="32"/>
      <c r="BC134" s="32"/>
      <c r="BD134" s="13"/>
      <c r="BE134" s="32"/>
      <c r="BF134" s="32"/>
      <c r="BG134" s="13"/>
      <c r="BH134" s="32"/>
      <c r="BI134" s="32"/>
      <c r="BJ134" s="40"/>
      <c r="BK134" s="32"/>
      <c r="BL134" s="32"/>
      <c r="BM134" s="13"/>
      <c r="BO134" s="45"/>
      <c r="BP134" s="45"/>
      <c r="BQ134" s="13"/>
      <c r="BR134" s="32"/>
      <c r="BS134" s="32"/>
      <c r="BT134" s="13"/>
      <c r="BU134" s="32"/>
      <c r="BV134" s="32"/>
      <c r="BW134" s="13"/>
      <c r="BX134" s="32" t="s">
        <v>273</v>
      </c>
      <c r="BY134" s="32">
        <v>2</v>
      </c>
      <c r="BZ134" s="13">
        <v>79.33335033333333</v>
      </c>
      <c r="CA134" s="32"/>
      <c r="CB134" s="32"/>
      <c r="CC134" s="13"/>
      <c r="CD134" s="32"/>
      <c r="CE134" s="32"/>
      <c r="CF134" s="6"/>
      <c r="CG134" s="32"/>
      <c r="CH134" s="32"/>
      <c r="CI134" s="13"/>
      <c r="CJ134" s="34"/>
      <c r="CK134" s="34"/>
      <c r="CL134" s="20"/>
      <c r="CM134" s="20"/>
      <c r="CN134" s="20"/>
      <c r="CR134" s="46"/>
      <c r="DG134" s="34"/>
      <c r="DH134" s="14"/>
    </row>
    <row r="135" spans="1:112" ht="14.25" hidden="1">
      <c r="A135" s="2" t="s">
        <v>123</v>
      </c>
      <c r="B135" s="2">
        <v>9</v>
      </c>
      <c r="C135" s="13">
        <v>180.66666666666666</v>
      </c>
      <c r="D135" s="31" t="s">
        <v>123</v>
      </c>
      <c r="E135" s="40"/>
      <c r="F135" s="13">
        <v>137.83340433333333</v>
      </c>
      <c r="G135" s="40" t="s">
        <v>122</v>
      </c>
      <c r="H135" s="32">
        <v>4</v>
      </c>
      <c r="I135" s="13">
        <v>165.83339933333335</v>
      </c>
      <c r="J135" s="32" t="s">
        <v>126</v>
      </c>
      <c r="K135" s="32">
        <v>5</v>
      </c>
      <c r="L135" s="13">
        <v>174.83340533333333</v>
      </c>
      <c r="M135" s="32"/>
      <c r="N135" s="32"/>
      <c r="O135" s="13"/>
      <c r="P135" s="32"/>
      <c r="Q135" s="32"/>
      <c r="R135" s="13"/>
      <c r="S135" s="32"/>
      <c r="T135" s="32"/>
      <c r="U135" s="13"/>
      <c r="V135" s="34"/>
      <c r="W135" s="45"/>
      <c r="X135" s="45"/>
      <c r="Y135" s="13"/>
      <c r="Z135" s="32"/>
      <c r="AA135" s="32"/>
      <c r="AB135" s="13"/>
      <c r="AC135" s="32"/>
      <c r="AD135" s="32"/>
      <c r="AE135" s="13"/>
      <c r="AF135" s="32"/>
      <c r="AG135" s="32"/>
      <c r="AH135" s="13"/>
      <c r="AI135" s="32"/>
      <c r="AJ135" s="32"/>
      <c r="AK135" s="13"/>
      <c r="AL135" s="32"/>
      <c r="AM135" s="32"/>
      <c r="AN135" s="13"/>
      <c r="AO135" s="32"/>
      <c r="AP135" s="32"/>
      <c r="AQ135" s="13"/>
      <c r="AR135" s="14"/>
      <c r="AS135" s="45"/>
      <c r="AT135" s="45"/>
      <c r="AU135" s="13"/>
      <c r="AV135" s="32"/>
      <c r="AW135" s="32"/>
      <c r="AX135" s="40"/>
      <c r="AY135" s="32"/>
      <c r="AZ135" s="32"/>
      <c r="BA135" s="13"/>
      <c r="BB135" s="32"/>
      <c r="BC135" s="32"/>
      <c r="BD135" s="13"/>
      <c r="BE135" s="32"/>
      <c r="BF135" s="32"/>
      <c r="BG135" s="13"/>
      <c r="BH135" s="32"/>
      <c r="BI135" s="32"/>
      <c r="BJ135" s="40"/>
      <c r="BK135" s="32"/>
      <c r="BL135" s="32"/>
      <c r="BM135" s="13"/>
      <c r="BO135" s="45"/>
      <c r="BP135" s="45"/>
      <c r="BQ135" s="13"/>
      <c r="BR135" s="32"/>
      <c r="BS135" s="32"/>
      <c r="BT135" s="13"/>
      <c r="BU135" s="32"/>
      <c r="BV135" s="32"/>
      <c r="BW135" s="13"/>
      <c r="BX135" s="32" t="s">
        <v>185</v>
      </c>
      <c r="BY135" s="32">
        <v>1</v>
      </c>
      <c r="BZ135" s="13">
        <v>78.000019</v>
      </c>
      <c r="CA135" s="32"/>
      <c r="CB135" s="32"/>
      <c r="CC135" s="13"/>
      <c r="CD135" s="32"/>
      <c r="CE135" s="32"/>
      <c r="CF135" s="6"/>
      <c r="CG135" s="32"/>
      <c r="CH135" s="32"/>
      <c r="CI135" s="13"/>
      <c r="CJ135" s="34"/>
      <c r="CK135" s="34"/>
      <c r="CL135" s="20"/>
      <c r="CM135" s="20"/>
      <c r="CN135" s="20"/>
      <c r="CR135" s="46"/>
      <c r="DG135" s="34"/>
      <c r="DH135" s="14"/>
    </row>
    <row r="136" spans="1:112" ht="14.25" hidden="1">
      <c r="A136" s="2" t="s">
        <v>126</v>
      </c>
      <c r="B136" s="2">
        <v>3</v>
      </c>
      <c r="C136" s="13">
        <v>170.83333333333334</v>
      </c>
      <c r="D136" s="31" t="s">
        <v>126</v>
      </c>
      <c r="E136" s="40">
        <v>2</v>
      </c>
      <c r="F136" s="13">
        <v>167.33341333333334</v>
      </c>
      <c r="G136" s="40" t="s">
        <v>131</v>
      </c>
      <c r="H136" s="32">
        <v>3</v>
      </c>
      <c r="I136" s="13">
        <v>162.16674166666667</v>
      </c>
      <c r="J136" s="32" t="s">
        <v>134</v>
      </c>
      <c r="K136" s="32">
        <v>4</v>
      </c>
      <c r="L136" s="13">
        <v>172.33340233333334</v>
      </c>
      <c r="M136" s="32"/>
      <c r="N136" s="32"/>
      <c r="O136" s="13"/>
      <c r="P136" s="32"/>
      <c r="Q136" s="32"/>
      <c r="R136" s="13"/>
      <c r="S136" s="32"/>
      <c r="T136" s="32"/>
      <c r="U136" s="13"/>
      <c r="V136" s="34"/>
      <c r="W136" s="45"/>
      <c r="X136" s="45"/>
      <c r="Y136" s="13"/>
      <c r="Z136" s="32"/>
      <c r="AA136" s="32"/>
      <c r="AB136" s="13"/>
      <c r="AC136" s="32"/>
      <c r="AD136" s="32"/>
      <c r="AE136" s="13"/>
      <c r="AF136" s="32"/>
      <c r="AG136" s="32"/>
      <c r="AH136" s="13"/>
      <c r="AI136" s="32"/>
      <c r="AJ136" s="32"/>
      <c r="AK136" s="13"/>
      <c r="AL136" s="32"/>
      <c r="AM136" s="32"/>
      <c r="AN136" s="13"/>
      <c r="AO136" s="32"/>
      <c r="AP136" s="32"/>
      <c r="AQ136" s="13"/>
      <c r="AR136" s="14"/>
      <c r="AS136" s="45"/>
      <c r="AT136" s="45"/>
      <c r="AU136" s="13"/>
      <c r="AV136" s="32"/>
      <c r="AW136" s="32"/>
      <c r="AX136" s="40"/>
      <c r="AY136" s="32"/>
      <c r="AZ136" s="32"/>
      <c r="BA136" s="13"/>
      <c r="BB136" s="32"/>
      <c r="BC136" s="32"/>
      <c r="BD136" s="13"/>
      <c r="BE136" s="32"/>
      <c r="BF136" s="32"/>
      <c r="BG136" s="13"/>
      <c r="BH136" s="32"/>
      <c r="BI136" s="32"/>
      <c r="BJ136" s="40"/>
      <c r="BK136" s="32"/>
      <c r="BL136" s="32"/>
      <c r="BM136" s="13"/>
      <c r="BO136" s="45"/>
      <c r="BP136" s="45"/>
      <c r="BQ136" s="13"/>
      <c r="BR136" s="32"/>
      <c r="BS136" s="32"/>
      <c r="BT136" s="13"/>
      <c r="BU136" s="32"/>
      <c r="BV136" s="32"/>
      <c r="BW136" s="13"/>
      <c r="BX136" s="32" t="s">
        <v>274</v>
      </c>
      <c r="BY136" s="32"/>
      <c r="BZ136" s="13">
        <v>76.33335133333333</v>
      </c>
      <c r="CA136" s="32"/>
      <c r="CB136" s="32"/>
      <c r="CC136" s="13"/>
      <c r="CD136" s="32"/>
      <c r="CE136" s="32"/>
      <c r="CF136" s="6"/>
      <c r="CG136" s="32"/>
      <c r="CH136" s="32"/>
      <c r="CI136" s="13"/>
      <c r="CJ136" s="34"/>
      <c r="CK136" s="34"/>
      <c r="CL136" s="20"/>
      <c r="CM136" s="20"/>
      <c r="CN136" s="20"/>
      <c r="CR136" s="46"/>
      <c r="DG136" s="34"/>
      <c r="DH136" s="14"/>
    </row>
    <row r="137" spans="1:112" ht="14.25" hidden="1">
      <c r="A137" s="2" t="s">
        <v>125</v>
      </c>
      <c r="B137" s="2">
        <v>4</v>
      </c>
      <c r="C137" s="13">
        <v>171.66666666666666</v>
      </c>
      <c r="D137" s="31" t="s">
        <v>125</v>
      </c>
      <c r="E137" s="40"/>
      <c r="F137" s="13"/>
      <c r="G137" s="40" t="s">
        <v>134</v>
      </c>
      <c r="H137" s="32">
        <v>2</v>
      </c>
      <c r="I137" s="13">
        <v>158.66673566666665</v>
      </c>
      <c r="J137" s="32" t="s">
        <v>131</v>
      </c>
      <c r="K137" s="32">
        <v>3</v>
      </c>
      <c r="L137" s="13">
        <v>163.33340833333335</v>
      </c>
      <c r="M137" s="32"/>
      <c r="N137" s="32"/>
      <c r="O137" s="13"/>
      <c r="P137" s="32"/>
      <c r="Q137" s="32"/>
      <c r="R137" s="13"/>
      <c r="S137" s="32"/>
      <c r="T137" s="32"/>
      <c r="U137" s="13"/>
      <c r="V137" s="34"/>
      <c r="W137" s="45"/>
      <c r="X137" s="45"/>
      <c r="Y137" s="13"/>
      <c r="Z137" s="32"/>
      <c r="AA137" s="32"/>
      <c r="AB137" s="13"/>
      <c r="AC137" s="32"/>
      <c r="AD137" s="32"/>
      <c r="AE137" s="13"/>
      <c r="AF137" s="32"/>
      <c r="AG137" s="32"/>
      <c r="AH137" s="13"/>
      <c r="AI137" s="32"/>
      <c r="AJ137" s="32"/>
      <c r="AK137" s="13"/>
      <c r="AL137" s="32"/>
      <c r="AM137" s="32"/>
      <c r="AN137" s="13"/>
      <c r="AO137" s="32"/>
      <c r="AP137" s="32"/>
      <c r="AQ137" s="13"/>
      <c r="AR137" s="14"/>
      <c r="AS137" s="45"/>
      <c r="AT137" s="45"/>
      <c r="AU137" s="13"/>
      <c r="AV137" s="32"/>
      <c r="AW137" s="32"/>
      <c r="AX137" s="40"/>
      <c r="AY137" s="32"/>
      <c r="AZ137" s="32"/>
      <c r="BA137" s="13"/>
      <c r="BB137" s="32"/>
      <c r="BC137" s="32"/>
      <c r="BD137" s="13"/>
      <c r="BE137" s="32"/>
      <c r="BF137" s="32"/>
      <c r="BG137" s="13"/>
      <c r="BH137" s="32"/>
      <c r="BI137" s="32"/>
      <c r="BJ137" s="40"/>
      <c r="BK137" s="32"/>
      <c r="BL137" s="32"/>
      <c r="BM137" s="13"/>
      <c r="BO137" s="45"/>
      <c r="BP137" s="45"/>
      <c r="BQ137" s="13"/>
      <c r="BR137" s="32"/>
      <c r="BS137" s="32"/>
      <c r="BT137" s="13"/>
      <c r="BU137" s="32"/>
      <c r="BV137" s="32"/>
      <c r="BW137" s="13"/>
      <c r="BX137" s="32" t="s">
        <v>275</v>
      </c>
      <c r="BY137" s="32"/>
      <c r="BZ137" s="13">
        <v>67.000014</v>
      </c>
      <c r="CA137" s="32"/>
      <c r="CB137" s="32"/>
      <c r="CC137" s="13"/>
      <c r="CD137" s="32"/>
      <c r="CE137" s="32"/>
      <c r="CF137" s="6"/>
      <c r="CG137" s="32"/>
      <c r="CH137" s="32"/>
      <c r="CI137" s="13"/>
      <c r="CJ137" s="34"/>
      <c r="CK137" s="34"/>
      <c r="CL137" s="20"/>
      <c r="CM137" s="20"/>
      <c r="CN137" s="20"/>
      <c r="CR137" s="46"/>
      <c r="DG137" s="34"/>
      <c r="DH137" s="14"/>
    </row>
    <row r="138" spans="1:112" ht="14.25" hidden="1">
      <c r="A138" s="2" t="s">
        <v>129</v>
      </c>
      <c r="B138" s="2"/>
      <c r="C138" s="13">
        <v>159.66666666666666</v>
      </c>
      <c r="D138" s="31" t="s">
        <v>129</v>
      </c>
      <c r="E138" s="40">
        <v>4</v>
      </c>
      <c r="F138" s="13">
        <v>174.83340833333335</v>
      </c>
      <c r="G138" s="40" t="s">
        <v>126</v>
      </c>
      <c r="H138" s="32">
        <v>1</v>
      </c>
      <c r="I138" s="13">
        <v>158.33340533333333</v>
      </c>
      <c r="J138" s="32" t="s">
        <v>132</v>
      </c>
      <c r="K138" s="32">
        <v>2</v>
      </c>
      <c r="L138" s="13">
        <v>160.33340333333334</v>
      </c>
      <c r="M138" s="32"/>
      <c r="N138" s="32"/>
      <c r="O138" s="13"/>
      <c r="P138" s="32"/>
      <c r="Q138" s="32"/>
      <c r="R138" s="13"/>
      <c r="S138" s="32"/>
      <c r="T138" s="32"/>
      <c r="U138" s="13"/>
      <c r="V138" s="34"/>
      <c r="W138" s="45"/>
      <c r="X138" s="45"/>
      <c r="Y138" s="13"/>
      <c r="Z138" s="32"/>
      <c r="AA138" s="32"/>
      <c r="AB138" s="13"/>
      <c r="AC138" s="32"/>
      <c r="AD138" s="32"/>
      <c r="AE138" s="13"/>
      <c r="AF138" s="32"/>
      <c r="AG138" s="32"/>
      <c r="AH138" s="13"/>
      <c r="AI138" s="32"/>
      <c r="AJ138" s="32"/>
      <c r="AK138" s="13"/>
      <c r="AL138" s="32"/>
      <c r="AM138" s="32"/>
      <c r="AN138" s="13"/>
      <c r="AO138" s="32"/>
      <c r="AP138" s="32"/>
      <c r="AQ138" s="13"/>
      <c r="AR138" s="14"/>
      <c r="AS138" s="45"/>
      <c r="AT138" s="45"/>
      <c r="AU138" s="13"/>
      <c r="AV138" s="32"/>
      <c r="AW138" s="32"/>
      <c r="AX138" s="40"/>
      <c r="AY138" s="32"/>
      <c r="AZ138" s="32"/>
      <c r="BA138" s="13"/>
      <c r="BB138" s="32"/>
      <c r="BC138" s="32"/>
      <c r="BD138" s="13"/>
      <c r="BE138" s="32"/>
      <c r="BF138" s="32"/>
      <c r="BG138" s="13"/>
      <c r="BH138" s="32"/>
      <c r="BI138" s="32"/>
      <c r="BJ138" s="40"/>
      <c r="BK138" s="32"/>
      <c r="BL138" s="32"/>
      <c r="BM138" s="13"/>
      <c r="BO138" s="45"/>
      <c r="BP138" s="45"/>
      <c r="BQ138" s="13"/>
      <c r="BR138" s="32"/>
      <c r="BS138" s="32"/>
      <c r="BT138" s="13"/>
      <c r="BU138" s="32"/>
      <c r="BV138" s="32"/>
      <c r="BW138" s="13"/>
      <c r="BX138" s="32" t="s">
        <v>276</v>
      </c>
      <c r="BY138" s="32"/>
      <c r="BZ138" s="13">
        <v>61.666677666666665</v>
      </c>
      <c r="CA138" s="32"/>
      <c r="CB138" s="32"/>
      <c r="CC138" s="13"/>
      <c r="CD138" s="32"/>
      <c r="CE138" s="32"/>
      <c r="CF138" s="6"/>
      <c r="CG138" s="32"/>
      <c r="CH138" s="32"/>
      <c r="CI138" s="13"/>
      <c r="CJ138" s="34"/>
      <c r="CK138" s="34"/>
      <c r="CL138" s="20"/>
      <c r="CM138" s="20"/>
      <c r="CN138" s="20"/>
      <c r="CR138" s="46"/>
      <c r="DG138" s="34"/>
      <c r="DH138" s="14"/>
    </row>
    <row r="139" spans="1:112" ht="14.25" hidden="1">
      <c r="A139" s="2" t="s">
        <v>131</v>
      </c>
      <c r="B139" s="2"/>
      <c r="C139" s="13">
        <v>155.5</v>
      </c>
      <c r="D139" s="31" t="s">
        <v>131</v>
      </c>
      <c r="E139" s="40">
        <v>3</v>
      </c>
      <c r="F139" s="13">
        <v>169.83340633333333</v>
      </c>
      <c r="G139" s="40" t="s">
        <v>129</v>
      </c>
      <c r="H139" s="32"/>
      <c r="I139" s="13">
        <v>157.83340633333333</v>
      </c>
      <c r="J139" s="32" t="s">
        <v>129</v>
      </c>
      <c r="K139" s="32">
        <v>1</v>
      </c>
      <c r="L139" s="13">
        <v>157.500073</v>
      </c>
      <c r="M139" s="32"/>
      <c r="N139" s="32"/>
      <c r="O139" s="13"/>
      <c r="P139" s="32"/>
      <c r="Q139" s="32"/>
      <c r="R139" s="13"/>
      <c r="S139" s="32"/>
      <c r="T139" s="32"/>
      <c r="U139" s="13"/>
      <c r="V139" s="34"/>
      <c r="W139" s="45"/>
      <c r="X139" s="45"/>
      <c r="Y139" s="13"/>
      <c r="Z139" s="32"/>
      <c r="AA139" s="32"/>
      <c r="AB139" s="13"/>
      <c r="AC139" s="32"/>
      <c r="AD139" s="32"/>
      <c r="AE139" s="13"/>
      <c r="AF139" s="32"/>
      <c r="AG139" s="32"/>
      <c r="AH139" s="13"/>
      <c r="AI139" s="32"/>
      <c r="AJ139" s="32"/>
      <c r="AK139" s="13"/>
      <c r="AL139" s="32"/>
      <c r="AM139" s="32"/>
      <c r="AN139" s="13"/>
      <c r="AO139" s="32"/>
      <c r="AP139" s="32"/>
      <c r="AQ139" s="13"/>
      <c r="AR139" s="14"/>
      <c r="AS139" s="45"/>
      <c r="AT139" s="45"/>
      <c r="AU139" s="13"/>
      <c r="AV139" s="32"/>
      <c r="AW139" s="32"/>
      <c r="AX139" s="40"/>
      <c r="AY139" s="32"/>
      <c r="AZ139" s="32"/>
      <c r="BA139" s="13"/>
      <c r="BB139" s="32"/>
      <c r="BC139" s="32"/>
      <c r="BD139" s="13"/>
      <c r="BE139" s="32"/>
      <c r="BF139" s="32"/>
      <c r="BG139" s="13"/>
      <c r="BH139" s="32"/>
      <c r="BI139" s="32"/>
      <c r="BJ139" s="40"/>
      <c r="BK139" s="32"/>
      <c r="BL139" s="32"/>
      <c r="BM139" s="13"/>
      <c r="BO139" s="45"/>
      <c r="BP139" s="45"/>
      <c r="BQ139" s="13"/>
      <c r="BR139" s="32"/>
      <c r="BS139" s="32"/>
      <c r="BT139" s="13"/>
      <c r="BU139" s="32"/>
      <c r="BV139" s="32"/>
      <c r="BW139" s="13"/>
      <c r="BX139" s="32" t="s">
        <v>277</v>
      </c>
      <c r="BY139" s="32"/>
      <c r="BZ139" s="13">
        <v>54.33334933333334</v>
      </c>
      <c r="CA139" s="32"/>
      <c r="CB139" s="32"/>
      <c r="CC139" s="13"/>
      <c r="CD139" s="32"/>
      <c r="CE139" s="32"/>
      <c r="CF139" s="6"/>
      <c r="CG139" s="32"/>
      <c r="CH139" s="32"/>
      <c r="CI139" s="13"/>
      <c r="CJ139" s="34"/>
      <c r="CK139" s="34"/>
      <c r="CL139" s="20"/>
      <c r="CM139" s="20"/>
      <c r="CN139" s="20"/>
      <c r="CR139" s="46"/>
      <c r="DG139" s="34"/>
      <c r="DH139" s="14"/>
    </row>
    <row r="140" spans="1:112" ht="14.25" hidden="1">
      <c r="A140" s="2" t="s">
        <v>182</v>
      </c>
      <c r="B140" s="2"/>
      <c r="C140" s="13"/>
      <c r="D140" s="31" t="s">
        <v>182</v>
      </c>
      <c r="E140" s="40">
        <v>1</v>
      </c>
      <c r="F140" s="13">
        <v>166.33340033333334</v>
      </c>
      <c r="G140" s="40" t="s">
        <v>182</v>
      </c>
      <c r="H140" s="32"/>
      <c r="I140" s="13">
        <v>157.33341233333334</v>
      </c>
      <c r="J140" s="32" t="s">
        <v>125</v>
      </c>
      <c r="K140" s="32"/>
      <c r="L140" s="13">
        <v>154.66672966666667</v>
      </c>
      <c r="M140" s="32"/>
      <c r="N140" s="32"/>
      <c r="O140" s="13"/>
      <c r="P140" s="32"/>
      <c r="Q140" s="32"/>
      <c r="R140" s="13"/>
      <c r="S140" s="32"/>
      <c r="T140" s="32"/>
      <c r="U140" s="13"/>
      <c r="V140" s="34"/>
      <c r="W140" s="45"/>
      <c r="X140" s="45"/>
      <c r="Y140" s="13"/>
      <c r="Z140" s="32"/>
      <c r="AA140" s="32"/>
      <c r="AB140" s="13"/>
      <c r="AC140" s="32"/>
      <c r="AD140" s="32"/>
      <c r="AE140" s="13"/>
      <c r="AF140" s="32"/>
      <c r="AG140" s="32"/>
      <c r="AH140" s="13"/>
      <c r="AI140" s="32"/>
      <c r="AJ140" s="32"/>
      <c r="AK140" s="13"/>
      <c r="AL140" s="32"/>
      <c r="AM140" s="32"/>
      <c r="AN140" s="13"/>
      <c r="AO140" s="32"/>
      <c r="AP140" s="32"/>
      <c r="AQ140" s="13"/>
      <c r="AR140" s="14"/>
      <c r="AS140" s="45"/>
      <c r="AT140" s="45"/>
      <c r="AU140" s="13"/>
      <c r="AV140" s="32"/>
      <c r="AW140" s="32"/>
      <c r="AX140" s="40"/>
      <c r="AY140" s="32"/>
      <c r="AZ140" s="32"/>
      <c r="BA140" s="13"/>
      <c r="BB140" s="32"/>
      <c r="BC140" s="32"/>
      <c r="BD140" s="13"/>
      <c r="BE140" s="32"/>
      <c r="BF140" s="32"/>
      <c r="BG140" s="13"/>
      <c r="BH140" s="32"/>
      <c r="BI140" s="32"/>
      <c r="BJ140" s="40"/>
      <c r="BK140" s="32"/>
      <c r="BL140" s="32"/>
      <c r="BM140" s="13"/>
      <c r="BO140" s="45"/>
      <c r="BP140" s="45"/>
      <c r="BQ140" s="13"/>
      <c r="BR140" s="32"/>
      <c r="BS140" s="32"/>
      <c r="BT140" s="13"/>
      <c r="BU140" s="32"/>
      <c r="BV140" s="32"/>
      <c r="BW140" s="13"/>
      <c r="BX140" s="32" t="s">
        <v>278</v>
      </c>
      <c r="BY140" s="32"/>
      <c r="BZ140" s="13">
        <v>45.000013</v>
      </c>
      <c r="CA140" s="32"/>
      <c r="CB140" s="32"/>
      <c r="CC140" s="13"/>
      <c r="CD140" s="32"/>
      <c r="CE140" s="32"/>
      <c r="CF140" s="6"/>
      <c r="CG140" s="32"/>
      <c r="CH140" s="32"/>
      <c r="CI140" s="13"/>
      <c r="CJ140" s="34"/>
      <c r="CK140" s="34"/>
      <c r="CL140" s="20"/>
      <c r="CM140" s="20"/>
      <c r="CN140" s="20"/>
      <c r="CR140" s="46"/>
      <c r="DG140" s="34"/>
      <c r="DH140" s="14"/>
    </row>
    <row r="141" spans="1:112" ht="14.25" hidden="1">
      <c r="A141" s="2" t="s">
        <v>128</v>
      </c>
      <c r="B141" s="2">
        <v>1</v>
      </c>
      <c r="C141" s="13">
        <v>163.66666666666666</v>
      </c>
      <c r="D141" s="31" t="s">
        <v>128</v>
      </c>
      <c r="E141" s="40"/>
      <c r="F141" s="13">
        <v>150.000074</v>
      </c>
      <c r="G141" s="40" t="s">
        <v>132</v>
      </c>
      <c r="H141" s="32"/>
      <c r="I141" s="13">
        <v>154.66673666666665</v>
      </c>
      <c r="J141" s="32" t="s">
        <v>203</v>
      </c>
      <c r="K141" s="32"/>
      <c r="L141" s="13">
        <v>154.500067</v>
      </c>
      <c r="M141" s="32"/>
      <c r="N141" s="32"/>
      <c r="O141" s="13"/>
      <c r="P141" s="32"/>
      <c r="Q141" s="32"/>
      <c r="R141" s="13"/>
      <c r="S141" s="32"/>
      <c r="T141" s="32"/>
      <c r="U141" s="13"/>
      <c r="V141" s="34"/>
      <c r="W141" s="45"/>
      <c r="X141" s="45"/>
      <c r="Y141" s="13"/>
      <c r="Z141" s="32"/>
      <c r="AA141" s="32"/>
      <c r="AB141" s="13"/>
      <c r="AC141" s="32"/>
      <c r="AD141" s="32"/>
      <c r="AE141" s="13"/>
      <c r="AF141" s="32"/>
      <c r="AG141" s="32"/>
      <c r="AH141" s="13"/>
      <c r="AI141" s="32"/>
      <c r="AJ141" s="32"/>
      <c r="AK141" s="13"/>
      <c r="AL141" s="32"/>
      <c r="AM141" s="32"/>
      <c r="AN141" s="13"/>
      <c r="AO141" s="32"/>
      <c r="AP141" s="32"/>
      <c r="AQ141" s="13"/>
      <c r="AR141" s="14"/>
      <c r="AS141" s="45"/>
      <c r="AT141" s="45"/>
      <c r="AU141" s="13"/>
      <c r="AV141" s="32"/>
      <c r="AW141" s="32"/>
      <c r="AX141" s="40"/>
      <c r="AY141" s="32"/>
      <c r="AZ141" s="32"/>
      <c r="BA141" s="13"/>
      <c r="BB141" s="32"/>
      <c r="BC141" s="32"/>
      <c r="BD141" s="13"/>
      <c r="BE141" s="32"/>
      <c r="BF141" s="32"/>
      <c r="BG141" s="13"/>
      <c r="BH141" s="32"/>
      <c r="BI141" s="32"/>
      <c r="BJ141" s="40"/>
      <c r="BK141" s="32"/>
      <c r="BL141" s="32"/>
      <c r="BM141" s="13"/>
      <c r="BO141" s="45"/>
      <c r="BP141" s="45"/>
      <c r="BQ141" s="13"/>
      <c r="BR141" s="32"/>
      <c r="BS141" s="32"/>
      <c r="BT141" s="13"/>
      <c r="BU141" s="32"/>
      <c r="BV141" s="32"/>
      <c r="BW141" s="13"/>
      <c r="BX141" s="32"/>
      <c r="BY141" s="32"/>
      <c r="BZ141" s="13"/>
      <c r="CA141" s="32"/>
      <c r="CB141" s="32"/>
      <c r="CC141" s="13"/>
      <c r="CD141" s="32"/>
      <c r="CE141" s="32"/>
      <c r="CF141" s="6"/>
      <c r="CG141" s="32"/>
      <c r="CH141" s="32"/>
      <c r="CI141" s="13"/>
      <c r="CJ141" s="34"/>
      <c r="CK141" s="34"/>
      <c r="CL141" s="20"/>
      <c r="CM141" s="20"/>
      <c r="CN141" s="20"/>
      <c r="CR141" s="46"/>
      <c r="DG141" s="34"/>
      <c r="DH141" s="14"/>
    </row>
    <row r="142" spans="1:112" ht="14.25" hidden="1">
      <c r="A142" s="2" t="s">
        <v>130</v>
      </c>
      <c r="B142" s="2"/>
      <c r="C142" s="13">
        <v>156.16666666666666</v>
      </c>
      <c r="D142" s="31" t="s">
        <v>130</v>
      </c>
      <c r="E142" s="40"/>
      <c r="F142" s="13"/>
      <c r="G142" s="40" t="s">
        <v>128</v>
      </c>
      <c r="H142" s="32"/>
      <c r="I142" s="13">
        <v>151.500065</v>
      </c>
      <c r="J142" s="32" t="s">
        <v>128</v>
      </c>
      <c r="K142" s="32"/>
      <c r="L142" s="13">
        <v>153.500065</v>
      </c>
      <c r="M142" s="32"/>
      <c r="N142" s="32"/>
      <c r="O142" s="13"/>
      <c r="P142" s="32"/>
      <c r="Q142" s="32"/>
      <c r="R142" s="13"/>
      <c r="S142" s="32"/>
      <c r="T142" s="32"/>
      <c r="U142" s="13"/>
      <c r="V142" s="34"/>
      <c r="W142" s="45"/>
      <c r="X142" s="45"/>
      <c r="Y142" s="13"/>
      <c r="Z142" s="32"/>
      <c r="AA142" s="32"/>
      <c r="AB142" s="13"/>
      <c r="AC142" s="32"/>
      <c r="AD142" s="32"/>
      <c r="AE142" s="13"/>
      <c r="AF142" s="32"/>
      <c r="AG142" s="32"/>
      <c r="AH142" s="13"/>
      <c r="AI142" s="32"/>
      <c r="AJ142" s="32"/>
      <c r="AK142" s="13"/>
      <c r="AL142" s="32"/>
      <c r="AM142" s="32"/>
      <c r="AN142" s="13"/>
      <c r="AO142" s="32"/>
      <c r="AP142" s="32"/>
      <c r="AQ142" s="13"/>
      <c r="AR142" s="14"/>
      <c r="AS142" s="45"/>
      <c r="AT142" s="45"/>
      <c r="AU142" s="13"/>
      <c r="AV142" s="32"/>
      <c r="AW142" s="32"/>
      <c r="AX142" s="40"/>
      <c r="AY142" s="32"/>
      <c r="AZ142" s="32"/>
      <c r="BA142" s="13"/>
      <c r="BB142" s="32"/>
      <c r="BC142" s="32"/>
      <c r="BD142" s="13"/>
      <c r="BE142" s="32"/>
      <c r="BF142" s="32"/>
      <c r="BG142" s="13"/>
      <c r="BH142" s="32"/>
      <c r="BI142" s="32"/>
      <c r="BJ142" s="40"/>
      <c r="BK142" s="32"/>
      <c r="BL142" s="32"/>
      <c r="BM142" s="13"/>
      <c r="BO142" s="45"/>
      <c r="BP142" s="45"/>
      <c r="BQ142" s="13"/>
      <c r="BR142" s="32"/>
      <c r="BS142" s="32"/>
      <c r="BT142" s="13"/>
      <c r="BU142" s="32"/>
      <c r="BV142" s="32"/>
      <c r="BW142" s="13"/>
      <c r="BX142" s="32"/>
      <c r="BY142" s="32"/>
      <c r="BZ142" s="13"/>
      <c r="CA142" s="32"/>
      <c r="CB142" s="32"/>
      <c r="CC142" s="13"/>
      <c r="CD142" s="32"/>
      <c r="CE142" s="32"/>
      <c r="CF142" s="6"/>
      <c r="CG142" s="32"/>
      <c r="CH142" s="32"/>
      <c r="CI142" s="13"/>
      <c r="CJ142" s="34"/>
      <c r="CK142" s="34"/>
      <c r="CL142" s="20"/>
      <c r="CM142" s="20"/>
      <c r="CN142" s="20"/>
      <c r="CR142" s="46"/>
      <c r="DG142" s="34"/>
      <c r="DH142" s="14"/>
    </row>
    <row r="143" spans="1:112" ht="14.25" hidden="1">
      <c r="A143" s="2" t="s">
        <v>183</v>
      </c>
      <c r="B143" s="2"/>
      <c r="C143" s="13"/>
      <c r="D143" s="31" t="s">
        <v>183</v>
      </c>
      <c r="E143" s="40"/>
      <c r="F143" s="13">
        <v>156.000078</v>
      </c>
      <c r="G143" s="40" t="s">
        <v>183</v>
      </c>
      <c r="H143" s="32"/>
      <c r="I143" s="13">
        <v>151.33340133333334</v>
      </c>
      <c r="J143" s="32"/>
      <c r="K143" s="32"/>
      <c r="L143" s="13"/>
      <c r="M143" s="32"/>
      <c r="N143" s="32"/>
      <c r="O143" s="13"/>
      <c r="P143" s="32"/>
      <c r="Q143" s="32"/>
      <c r="R143" s="13"/>
      <c r="S143" s="32"/>
      <c r="T143" s="32"/>
      <c r="U143" s="13"/>
      <c r="V143" s="34"/>
      <c r="W143" s="45"/>
      <c r="X143" s="45"/>
      <c r="Y143" s="13"/>
      <c r="Z143" s="32"/>
      <c r="AA143" s="32"/>
      <c r="AB143" s="13"/>
      <c r="AC143" s="32"/>
      <c r="AD143" s="32"/>
      <c r="AE143" s="13"/>
      <c r="AF143" s="32"/>
      <c r="AG143" s="32"/>
      <c r="AH143" s="13"/>
      <c r="AI143" s="32"/>
      <c r="AJ143" s="32"/>
      <c r="AK143" s="13"/>
      <c r="AL143" s="32"/>
      <c r="AM143" s="32"/>
      <c r="AN143" s="13"/>
      <c r="AO143" s="32"/>
      <c r="AP143" s="32"/>
      <c r="AQ143" s="13"/>
      <c r="AR143" s="14"/>
      <c r="AS143" s="45"/>
      <c r="AT143" s="45"/>
      <c r="AU143" s="13"/>
      <c r="AV143" s="32"/>
      <c r="AW143" s="32"/>
      <c r="AX143" s="40"/>
      <c r="AY143" s="32"/>
      <c r="AZ143" s="32"/>
      <c r="BA143" s="13"/>
      <c r="BB143" s="32"/>
      <c r="BC143" s="32"/>
      <c r="BD143" s="13"/>
      <c r="BE143" s="32"/>
      <c r="BF143" s="32"/>
      <c r="BG143" s="13"/>
      <c r="BH143" s="32"/>
      <c r="BI143" s="32"/>
      <c r="BJ143" s="40"/>
      <c r="BK143" s="32"/>
      <c r="BL143" s="32"/>
      <c r="BM143" s="13"/>
      <c r="BO143" s="45"/>
      <c r="BP143" s="45"/>
      <c r="BQ143" s="13"/>
      <c r="BR143" s="32"/>
      <c r="BS143" s="32"/>
      <c r="BT143" s="13"/>
      <c r="BU143" s="32"/>
      <c r="BV143" s="32"/>
      <c r="BW143" s="13"/>
      <c r="BX143" s="32"/>
      <c r="BY143" s="32"/>
      <c r="BZ143" s="13"/>
      <c r="CA143" s="32"/>
      <c r="CB143" s="32"/>
      <c r="CC143" s="13"/>
      <c r="CD143" s="32"/>
      <c r="CE143" s="32"/>
      <c r="CF143" s="6"/>
      <c r="CG143" s="32"/>
      <c r="CH143" s="32"/>
      <c r="CI143" s="13"/>
      <c r="CJ143" s="34"/>
      <c r="CK143" s="34"/>
      <c r="CL143" s="20"/>
      <c r="CM143" s="20"/>
      <c r="CN143" s="20"/>
      <c r="CR143" s="46"/>
      <c r="DG143" s="34"/>
      <c r="DH143" s="14"/>
    </row>
    <row r="144" spans="1:112" ht="14.25" hidden="1">
      <c r="A144" s="2" t="s">
        <v>132</v>
      </c>
      <c r="B144" s="2"/>
      <c r="C144" s="13">
        <v>155.16666666666666</v>
      </c>
      <c r="D144" s="31" t="s">
        <v>132</v>
      </c>
      <c r="E144" s="40"/>
      <c r="F144" s="13">
        <v>156.83341033333335</v>
      </c>
      <c r="G144" s="40" t="s">
        <v>133</v>
      </c>
      <c r="H144" s="32"/>
      <c r="I144" s="13">
        <v>148.33341133333334</v>
      </c>
      <c r="J144" s="32" t="s">
        <v>130</v>
      </c>
      <c r="K144" s="32"/>
      <c r="L144" s="13">
        <v>151.500077</v>
      </c>
      <c r="M144" s="32"/>
      <c r="N144" s="32"/>
      <c r="O144" s="13"/>
      <c r="P144" s="32"/>
      <c r="Q144" s="32"/>
      <c r="R144" s="13"/>
      <c r="S144" s="32"/>
      <c r="T144" s="32"/>
      <c r="U144" s="13"/>
      <c r="V144" s="34"/>
      <c r="W144" s="45"/>
      <c r="X144" s="45"/>
      <c r="Y144" s="13"/>
      <c r="Z144" s="32"/>
      <c r="AA144" s="32"/>
      <c r="AB144" s="13"/>
      <c r="AC144" s="32"/>
      <c r="AD144" s="32"/>
      <c r="AE144" s="13"/>
      <c r="AF144" s="32"/>
      <c r="AG144" s="32"/>
      <c r="AH144" s="13"/>
      <c r="AI144" s="32"/>
      <c r="AJ144" s="32"/>
      <c r="AK144" s="13"/>
      <c r="AL144" s="32"/>
      <c r="AM144" s="32"/>
      <c r="AN144" s="13"/>
      <c r="AO144" s="32"/>
      <c r="AP144" s="32"/>
      <c r="AQ144" s="13"/>
      <c r="AR144" s="14"/>
      <c r="AS144" s="45"/>
      <c r="AT144" s="45"/>
      <c r="AU144" s="13"/>
      <c r="AV144" s="32"/>
      <c r="AW144" s="32"/>
      <c r="AX144" s="40"/>
      <c r="AY144" s="32"/>
      <c r="AZ144" s="32"/>
      <c r="BA144" s="13"/>
      <c r="BB144" s="32"/>
      <c r="BC144" s="32"/>
      <c r="BD144" s="13"/>
      <c r="BE144" s="32"/>
      <c r="BF144" s="32"/>
      <c r="BG144" s="13"/>
      <c r="BH144" s="32"/>
      <c r="BI144" s="32"/>
      <c r="BJ144" s="40"/>
      <c r="BK144" s="32"/>
      <c r="BL144" s="32"/>
      <c r="BM144" s="13"/>
      <c r="BO144" s="45"/>
      <c r="BP144" s="45"/>
      <c r="BQ144" s="13"/>
      <c r="BR144" s="32"/>
      <c r="BS144" s="32"/>
      <c r="BT144" s="13"/>
      <c r="BU144" s="32"/>
      <c r="BV144" s="32"/>
      <c r="BW144" s="13"/>
      <c r="BX144" s="32"/>
      <c r="BY144" s="32"/>
      <c r="BZ144" s="13"/>
      <c r="CA144" s="32"/>
      <c r="CB144" s="32"/>
      <c r="CC144" s="13"/>
      <c r="CD144" s="32"/>
      <c r="CE144" s="32"/>
      <c r="CF144" s="6"/>
      <c r="CG144" s="32"/>
      <c r="CH144" s="32"/>
      <c r="CI144" s="13"/>
      <c r="CJ144" s="34"/>
      <c r="CK144" s="34"/>
      <c r="CL144" s="20"/>
      <c r="CM144" s="20"/>
      <c r="CN144" s="20"/>
      <c r="CR144" s="46"/>
      <c r="DG144" s="34"/>
      <c r="DH144" s="14"/>
    </row>
    <row r="145" spans="1:112" ht="14.25" hidden="1">
      <c r="A145" s="2" t="s">
        <v>184</v>
      </c>
      <c r="B145" s="2"/>
      <c r="C145" s="13"/>
      <c r="D145" s="31" t="s">
        <v>184</v>
      </c>
      <c r="E145" s="40"/>
      <c r="F145" s="13">
        <v>151.16673466666666</v>
      </c>
      <c r="G145" s="40" t="s">
        <v>233</v>
      </c>
      <c r="H145" s="32"/>
      <c r="I145" s="13">
        <v>145.83340933333335</v>
      </c>
      <c r="J145" s="32" t="s">
        <v>133</v>
      </c>
      <c r="K145" s="32"/>
      <c r="L145" s="13">
        <v>150.16674466666666</v>
      </c>
      <c r="M145" s="32"/>
      <c r="N145" s="32"/>
      <c r="O145" s="13"/>
      <c r="P145" s="32"/>
      <c r="Q145" s="32"/>
      <c r="R145" s="13"/>
      <c r="S145" s="32"/>
      <c r="T145" s="32"/>
      <c r="U145" s="13"/>
      <c r="V145" s="34"/>
      <c r="W145" s="45"/>
      <c r="X145" s="45"/>
      <c r="Y145" s="13"/>
      <c r="Z145" s="32"/>
      <c r="AA145" s="32"/>
      <c r="AB145" s="13"/>
      <c r="AC145" s="32"/>
      <c r="AD145" s="32"/>
      <c r="AE145" s="13"/>
      <c r="AF145" s="32"/>
      <c r="AG145" s="32"/>
      <c r="AH145" s="13"/>
      <c r="AI145" s="32"/>
      <c r="AJ145" s="32"/>
      <c r="AK145" s="13"/>
      <c r="AL145" s="32"/>
      <c r="AM145" s="32"/>
      <c r="AN145" s="13"/>
      <c r="AO145" s="32"/>
      <c r="AP145" s="32"/>
      <c r="AQ145" s="13"/>
      <c r="AR145" s="14"/>
      <c r="AS145" s="45"/>
      <c r="AT145" s="45"/>
      <c r="AU145" s="13"/>
      <c r="AV145" s="32"/>
      <c r="AW145" s="32"/>
      <c r="AX145" s="40"/>
      <c r="AY145" s="32"/>
      <c r="AZ145" s="32"/>
      <c r="BA145" s="13"/>
      <c r="BB145" s="32"/>
      <c r="BC145" s="32"/>
      <c r="BD145" s="13"/>
      <c r="BE145" s="32"/>
      <c r="BF145" s="32"/>
      <c r="BG145" s="13"/>
      <c r="BH145" s="32"/>
      <c r="BI145" s="32"/>
      <c r="BJ145" s="40"/>
      <c r="BK145" s="32"/>
      <c r="BL145" s="32"/>
      <c r="BM145" s="13"/>
      <c r="BO145" s="45"/>
      <c r="BP145" s="45"/>
      <c r="BQ145" s="13"/>
      <c r="BR145" s="32"/>
      <c r="BS145" s="32"/>
      <c r="BT145" s="13"/>
      <c r="BU145" s="32"/>
      <c r="BV145" s="32"/>
      <c r="BW145" s="13"/>
      <c r="BX145" s="32"/>
      <c r="BY145" s="32"/>
      <c r="BZ145" s="13"/>
      <c r="CA145" s="32"/>
      <c r="CB145" s="32"/>
      <c r="CC145" s="13"/>
      <c r="CD145" s="32"/>
      <c r="CE145" s="32"/>
      <c r="CF145" s="6"/>
      <c r="CG145" s="32"/>
      <c r="CH145" s="32"/>
      <c r="CI145" s="13"/>
      <c r="CJ145" s="34"/>
      <c r="CK145" s="34"/>
      <c r="CL145" s="20"/>
      <c r="CM145" s="20"/>
      <c r="CN145" s="20"/>
      <c r="CR145" s="46"/>
      <c r="DG145" s="34"/>
      <c r="DH145" s="14"/>
    </row>
    <row r="146" spans="1:91" ht="14.25" hidden="1">
      <c r="A146" s="2" t="s">
        <v>133</v>
      </c>
      <c r="B146" s="2"/>
      <c r="C146" s="13">
        <v>151.16666666666666</v>
      </c>
      <c r="D146" s="31" t="s">
        <v>133</v>
      </c>
      <c r="E146" s="40"/>
      <c r="F146" s="13">
        <v>147.16673566666665</v>
      </c>
      <c r="G146" s="40" t="s">
        <v>203</v>
      </c>
      <c r="H146" s="32"/>
      <c r="I146" s="13">
        <v>145.83340033333334</v>
      </c>
      <c r="J146" s="32" t="s">
        <v>122</v>
      </c>
      <c r="K146" s="32"/>
      <c r="L146" s="13">
        <v>147.83339933333335</v>
      </c>
      <c r="M146" s="32"/>
      <c r="N146" s="32"/>
      <c r="O146" s="13"/>
      <c r="P146" s="32"/>
      <c r="Q146" s="32"/>
      <c r="R146" s="13"/>
      <c r="S146" s="32"/>
      <c r="T146" s="32"/>
      <c r="U146" s="13"/>
      <c r="V146" s="34"/>
      <c r="W146" s="14"/>
      <c r="X146" s="36"/>
      <c r="Y146" s="20"/>
      <c r="Z146" s="37"/>
      <c r="AA146" s="22"/>
      <c r="AB146"/>
      <c r="AC146"/>
      <c r="AD146"/>
      <c r="AE146"/>
      <c r="AF146" s="28"/>
      <c r="AP146" s="34"/>
      <c r="AQ146" s="14"/>
      <c r="AR146" s="34"/>
      <c r="AS146" s="14"/>
      <c r="AT146" s="34"/>
      <c r="AU146" s="14"/>
      <c r="AW146" s="4"/>
      <c r="AY146"/>
      <c r="BA146"/>
      <c r="BB146" s="28"/>
      <c r="BK146" s="14"/>
      <c r="BL146" s="34"/>
      <c r="BM146" s="14"/>
      <c r="BN146" s="34"/>
      <c r="BO146" s="14"/>
      <c r="BP146" s="34"/>
      <c r="BQ146" s="20"/>
      <c r="BR146" s="20"/>
      <c r="BS146" s="20"/>
      <c r="BT146"/>
      <c r="BU146"/>
      <c r="BV146"/>
      <c r="BW146"/>
      <c r="BX146" s="28"/>
      <c r="CH146" s="34"/>
      <c r="CI146" s="14"/>
      <c r="CJ146" s="34"/>
      <c r="CK146" s="14"/>
      <c r="CL146" s="34"/>
      <c r="CM146" s="14"/>
    </row>
    <row r="147" spans="1:91" ht="14.25" hidden="1">
      <c r="A147" s="2" t="s">
        <v>134</v>
      </c>
      <c r="B147" s="2"/>
      <c r="C147" s="13">
        <v>147.66666666666666</v>
      </c>
      <c r="D147" s="31" t="s">
        <v>134</v>
      </c>
      <c r="E147" s="40"/>
      <c r="F147" s="13">
        <v>146.33340933333335</v>
      </c>
      <c r="G147" s="40" t="s">
        <v>224</v>
      </c>
      <c r="H147" s="32">
        <v>0</v>
      </c>
      <c r="I147" s="13">
        <v>83.83336933333332</v>
      </c>
      <c r="J147" s="32" t="s">
        <v>233</v>
      </c>
      <c r="K147" s="32"/>
      <c r="L147" s="13">
        <v>142.33340933333335</v>
      </c>
      <c r="M147" s="32"/>
      <c r="N147" s="32"/>
      <c r="O147" s="13"/>
      <c r="P147" s="32"/>
      <c r="Q147" s="32"/>
      <c r="R147" s="13"/>
      <c r="S147" s="32"/>
      <c r="T147" s="32"/>
      <c r="U147" s="13"/>
      <c r="V147" s="34"/>
      <c r="W147" s="14"/>
      <c r="X147" s="36"/>
      <c r="Y147" s="20"/>
      <c r="Z147" s="37"/>
      <c r="AA147" s="22"/>
      <c r="AB147"/>
      <c r="AC147"/>
      <c r="AD147"/>
      <c r="AE147"/>
      <c r="AF147" s="28"/>
      <c r="AP147" s="34"/>
      <c r="AQ147" s="14"/>
      <c r="AR147" s="34"/>
      <c r="AS147" s="14"/>
      <c r="AT147" s="34"/>
      <c r="AU147" s="14"/>
      <c r="AW147" s="4"/>
      <c r="AY147"/>
      <c r="BA147"/>
      <c r="BB147" s="28"/>
      <c r="BK147" s="14"/>
      <c r="BL147" s="34"/>
      <c r="BM147" s="14"/>
      <c r="BN147" s="34"/>
      <c r="BO147" s="14"/>
      <c r="BP147" s="34"/>
      <c r="BQ147" s="20"/>
      <c r="BR147" s="20"/>
      <c r="BS147" s="20"/>
      <c r="BT147"/>
      <c r="BU147"/>
      <c r="BV147"/>
      <c r="BW147"/>
      <c r="BX147" s="28"/>
      <c r="CH147" s="34"/>
      <c r="CI147" s="14"/>
      <c r="CJ147" s="34"/>
      <c r="CK147" s="14"/>
      <c r="CL147" s="34"/>
      <c r="CM147" s="14"/>
    </row>
    <row r="148" spans="1:91" ht="14.25" hidden="1">
      <c r="A148" s="2"/>
      <c r="B148" s="2"/>
      <c r="C148" s="13"/>
      <c r="D148" s="31"/>
      <c r="E148" s="40"/>
      <c r="F148" s="13"/>
      <c r="G148" s="40"/>
      <c r="H148" s="32"/>
      <c r="I148" s="13"/>
      <c r="J148" s="32" t="s">
        <v>184</v>
      </c>
      <c r="K148" s="32"/>
      <c r="L148" s="13">
        <v>133.50008</v>
      </c>
      <c r="M148" s="32"/>
      <c r="N148" s="32"/>
      <c r="O148" s="13"/>
      <c r="P148" s="32"/>
      <c r="Q148" s="32"/>
      <c r="R148" s="13"/>
      <c r="S148" s="32"/>
      <c r="T148" s="32"/>
      <c r="U148" s="13"/>
      <c r="V148" s="34"/>
      <c r="W148" s="14"/>
      <c r="X148" s="36"/>
      <c r="Y148" s="20"/>
      <c r="Z148" s="37"/>
      <c r="AA148" s="22"/>
      <c r="AB148"/>
      <c r="AC148"/>
      <c r="AD148"/>
      <c r="AE148"/>
      <c r="AF148" s="28"/>
      <c r="AP148" s="34"/>
      <c r="AQ148" s="14"/>
      <c r="AR148" s="34"/>
      <c r="AS148" s="14"/>
      <c r="AT148" s="34"/>
      <c r="AU148" s="14"/>
      <c r="AW148" s="4"/>
      <c r="AY148"/>
      <c r="BA148"/>
      <c r="BB148" s="28"/>
      <c r="BK148" s="14"/>
      <c r="BL148" s="34"/>
      <c r="BM148" s="14"/>
      <c r="BN148" s="34"/>
      <c r="BO148" s="14"/>
      <c r="BP148" s="34"/>
      <c r="BQ148" s="20"/>
      <c r="BR148" s="20"/>
      <c r="BS148" s="20"/>
      <c r="BT148"/>
      <c r="BU148"/>
      <c r="BV148"/>
      <c r="BW148"/>
      <c r="BX148" s="28"/>
      <c r="CH148" s="34"/>
      <c r="CI148" s="14"/>
      <c r="CJ148" s="34"/>
      <c r="CK148" s="14"/>
      <c r="CL148" s="34"/>
      <c r="CM148" s="14"/>
    </row>
    <row r="149" spans="1:91" ht="14.25" hidden="1">
      <c r="A149" s="2"/>
      <c r="B149" s="2"/>
      <c r="C149" s="13"/>
      <c r="D149" s="31"/>
      <c r="E149" s="40"/>
      <c r="F149" s="13"/>
      <c r="G149" s="40"/>
      <c r="H149" s="32"/>
      <c r="I149" s="13"/>
      <c r="J149" s="32"/>
      <c r="K149" s="32"/>
      <c r="L149" s="13"/>
      <c r="M149" s="32"/>
      <c r="N149" s="32"/>
      <c r="O149" s="13"/>
      <c r="P149" s="32"/>
      <c r="Q149" s="32"/>
      <c r="R149" s="13"/>
      <c r="S149" s="32"/>
      <c r="T149" s="32"/>
      <c r="U149" s="13"/>
      <c r="V149" s="34"/>
      <c r="W149" s="14"/>
      <c r="X149" s="36"/>
      <c r="Y149" s="20"/>
      <c r="Z149" s="37"/>
      <c r="AA149" s="22"/>
      <c r="AB149"/>
      <c r="AC149"/>
      <c r="AD149"/>
      <c r="AE149"/>
      <c r="AF149" s="28"/>
      <c r="AP149" s="34"/>
      <c r="AQ149" s="14"/>
      <c r="AR149" s="34"/>
      <c r="AS149" s="14"/>
      <c r="AT149" s="34"/>
      <c r="AU149" s="14"/>
      <c r="AW149" s="4"/>
      <c r="AY149"/>
      <c r="BA149"/>
      <c r="BB149" s="28"/>
      <c r="BK149" s="14"/>
      <c r="BL149" s="34"/>
      <c r="BM149" s="14"/>
      <c r="BN149" s="34"/>
      <c r="BO149" s="14"/>
      <c r="BP149" s="34"/>
      <c r="BQ149" s="20"/>
      <c r="BR149" s="20"/>
      <c r="BS149" s="20"/>
      <c r="BT149"/>
      <c r="BU149"/>
      <c r="BV149"/>
      <c r="BW149"/>
      <c r="BX149" s="28"/>
      <c r="CH149" s="34"/>
      <c r="CI149" s="14"/>
      <c r="CJ149" s="34"/>
      <c r="CK149" s="14"/>
      <c r="CL149" s="34"/>
      <c r="CM149" s="14"/>
    </row>
    <row r="150" spans="1:91" ht="14.25" hidden="1">
      <c r="A150" s="2"/>
      <c r="B150" s="2"/>
      <c r="C150" s="13"/>
      <c r="D150" s="31"/>
      <c r="E150" s="40"/>
      <c r="F150" s="13"/>
      <c r="G150" s="40"/>
      <c r="H150" s="32"/>
      <c r="I150" s="13"/>
      <c r="J150" s="32"/>
      <c r="K150" s="32"/>
      <c r="L150" s="13"/>
      <c r="M150" s="32"/>
      <c r="N150" s="32"/>
      <c r="O150" s="13"/>
      <c r="P150" s="32"/>
      <c r="Q150" s="32"/>
      <c r="R150" s="13"/>
      <c r="S150" s="32"/>
      <c r="T150" s="32"/>
      <c r="U150" s="13"/>
      <c r="V150" s="34"/>
      <c r="W150" s="14"/>
      <c r="X150" s="36"/>
      <c r="Y150" s="20"/>
      <c r="Z150" s="37"/>
      <c r="AA150" s="22"/>
      <c r="AB150"/>
      <c r="AC150"/>
      <c r="AD150"/>
      <c r="AE150"/>
      <c r="AF150" s="28"/>
      <c r="AP150" s="34"/>
      <c r="AQ150" s="14"/>
      <c r="AR150" s="34"/>
      <c r="AS150" s="14"/>
      <c r="AT150" s="34"/>
      <c r="AU150" s="14"/>
      <c r="AW150" s="4"/>
      <c r="AY150"/>
      <c r="BA150"/>
      <c r="BB150" s="28"/>
      <c r="BK150" s="14"/>
      <c r="BL150" s="34"/>
      <c r="BM150" s="14"/>
      <c r="BN150" s="34"/>
      <c r="BO150" s="14"/>
      <c r="BP150" s="34"/>
      <c r="BQ150" s="20"/>
      <c r="BR150" s="20"/>
      <c r="BS150" s="20"/>
      <c r="BT150"/>
      <c r="BU150"/>
      <c r="BV150"/>
      <c r="BW150"/>
      <c r="BX150" s="28"/>
      <c r="CH150" s="34"/>
      <c r="CI150" s="14"/>
      <c r="CJ150" s="34"/>
      <c r="CK150" s="14"/>
      <c r="CL150" s="34"/>
      <c r="CM150" s="14"/>
    </row>
    <row r="151" spans="1:91" ht="14.25" hidden="1">
      <c r="A151" s="2"/>
      <c r="B151" s="2"/>
      <c r="C151" s="13"/>
      <c r="D151" s="31"/>
      <c r="E151" s="40"/>
      <c r="F151" s="13"/>
      <c r="G151" s="40"/>
      <c r="H151" s="32"/>
      <c r="I151" s="13"/>
      <c r="J151" s="32"/>
      <c r="K151" s="32"/>
      <c r="L151" s="13"/>
      <c r="M151" s="32"/>
      <c r="N151" s="32"/>
      <c r="O151" s="13"/>
      <c r="P151" s="32"/>
      <c r="Q151" s="32"/>
      <c r="R151" s="13"/>
      <c r="S151" s="32"/>
      <c r="T151" s="32"/>
      <c r="U151" s="13"/>
      <c r="V151" s="34"/>
      <c r="W151" s="14"/>
      <c r="X151" s="36"/>
      <c r="Y151" s="20"/>
      <c r="Z151" s="37"/>
      <c r="AA151" s="22"/>
      <c r="AB151"/>
      <c r="AC151"/>
      <c r="AD151"/>
      <c r="AE151"/>
      <c r="AF151" s="28"/>
      <c r="AP151" s="34"/>
      <c r="AQ151" s="14"/>
      <c r="AR151" s="34"/>
      <c r="AS151" s="14"/>
      <c r="AT151" s="34"/>
      <c r="AU151" s="14"/>
      <c r="AW151" s="4"/>
      <c r="AY151"/>
      <c r="BA151"/>
      <c r="BB151" s="28"/>
      <c r="BK151" s="14"/>
      <c r="BL151" s="34"/>
      <c r="BM151" s="14"/>
      <c r="BN151" s="34"/>
      <c r="BO151" s="14"/>
      <c r="BP151" s="34"/>
      <c r="BQ151" s="20"/>
      <c r="BR151" s="20"/>
      <c r="BS151" s="20"/>
      <c r="BT151"/>
      <c r="BU151"/>
      <c r="BV151"/>
      <c r="BW151"/>
      <c r="BX151" s="28"/>
      <c r="CH151" s="34"/>
      <c r="CI151" s="14"/>
      <c r="CJ151" s="34"/>
      <c r="CK151" s="14"/>
      <c r="CL151" s="34"/>
      <c r="CM151" s="14"/>
    </row>
    <row r="152" spans="1:91" ht="14.25" hidden="1">
      <c r="A152" s="2"/>
      <c r="B152" s="2"/>
      <c r="C152" s="13"/>
      <c r="D152" s="31"/>
      <c r="E152" s="40"/>
      <c r="F152" s="13"/>
      <c r="G152" s="40"/>
      <c r="H152" s="32"/>
      <c r="I152" s="13"/>
      <c r="J152" s="32"/>
      <c r="K152" s="32"/>
      <c r="L152" s="13"/>
      <c r="M152" s="32"/>
      <c r="N152" s="32"/>
      <c r="O152" s="13"/>
      <c r="P152" s="32"/>
      <c r="Q152" s="32"/>
      <c r="R152" s="13"/>
      <c r="S152" s="32"/>
      <c r="T152" s="32"/>
      <c r="U152" s="13"/>
      <c r="V152" s="34"/>
      <c r="W152" s="14"/>
      <c r="X152" s="36"/>
      <c r="Y152" s="20"/>
      <c r="Z152" s="37"/>
      <c r="AA152" s="22"/>
      <c r="AB152"/>
      <c r="AC152"/>
      <c r="AD152"/>
      <c r="AE152"/>
      <c r="AF152" s="28"/>
      <c r="AP152" s="34"/>
      <c r="AQ152" s="14"/>
      <c r="AR152" s="34"/>
      <c r="AS152" s="14"/>
      <c r="AT152" s="34"/>
      <c r="AU152" s="14"/>
      <c r="AW152" s="4"/>
      <c r="AY152"/>
      <c r="BA152"/>
      <c r="BB152" s="28"/>
      <c r="BK152" s="14"/>
      <c r="BL152" s="34"/>
      <c r="BM152" s="14"/>
      <c r="BN152" s="34"/>
      <c r="BO152" s="14"/>
      <c r="BP152" s="34"/>
      <c r="BQ152" s="20"/>
      <c r="BR152" s="20"/>
      <c r="BS152" s="20"/>
      <c r="BT152"/>
      <c r="BU152"/>
      <c r="BV152"/>
      <c r="BW152"/>
      <c r="BX152" s="28"/>
      <c r="CH152" s="34"/>
      <c r="CI152" s="14"/>
      <c r="CJ152" s="34"/>
      <c r="CK152" s="14"/>
      <c r="CL152" s="34"/>
      <c r="CM152" s="14"/>
    </row>
    <row r="153" spans="1:91" ht="14.25" hidden="1">
      <c r="A153" s="2"/>
      <c r="B153" s="2"/>
      <c r="C153" s="13"/>
      <c r="D153" s="31"/>
      <c r="E153" s="40"/>
      <c r="F153" s="13"/>
      <c r="G153" s="40"/>
      <c r="H153" s="32"/>
      <c r="I153" s="13"/>
      <c r="J153" s="32"/>
      <c r="K153" s="32"/>
      <c r="L153" s="13"/>
      <c r="M153" s="32"/>
      <c r="N153" s="32"/>
      <c r="O153" s="13"/>
      <c r="P153" s="32"/>
      <c r="Q153" s="32"/>
      <c r="R153" s="13"/>
      <c r="S153" s="32"/>
      <c r="T153" s="32"/>
      <c r="U153" s="13"/>
      <c r="V153" s="34"/>
      <c r="W153" s="14"/>
      <c r="X153" s="36"/>
      <c r="Y153" s="20"/>
      <c r="Z153" s="37"/>
      <c r="AA153" s="22"/>
      <c r="AB153"/>
      <c r="AC153"/>
      <c r="AD153"/>
      <c r="AE153"/>
      <c r="AF153" s="28"/>
      <c r="AP153" s="34"/>
      <c r="AQ153" s="14"/>
      <c r="AR153" s="34"/>
      <c r="AS153" s="14"/>
      <c r="AT153" s="34"/>
      <c r="AU153" s="14"/>
      <c r="AW153" s="4"/>
      <c r="AY153"/>
      <c r="BA153"/>
      <c r="BB153" s="28"/>
      <c r="BK153" s="14"/>
      <c r="BL153" s="34"/>
      <c r="BM153" s="14"/>
      <c r="BN153" s="34"/>
      <c r="BO153" s="14"/>
      <c r="BP153" s="34"/>
      <c r="BQ153" s="20"/>
      <c r="BR153" s="20"/>
      <c r="BS153" s="20"/>
      <c r="BT153"/>
      <c r="BU153"/>
      <c r="BV153"/>
      <c r="BW153"/>
      <c r="BX153" s="28"/>
      <c r="CH153" s="34"/>
      <c r="CI153" s="14"/>
      <c r="CJ153" s="34"/>
      <c r="CK153" s="14"/>
      <c r="CL153" s="34"/>
      <c r="CM153" s="14"/>
    </row>
    <row r="154" spans="1:91" ht="14.25" hidden="1">
      <c r="A154" s="2"/>
      <c r="B154" s="2"/>
      <c r="C154" s="13"/>
      <c r="D154" s="31"/>
      <c r="E154" s="40"/>
      <c r="F154" s="13"/>
      <c r="G154" s="40"/>
      <c r="H154" s="32"/>
      <c r="I154" s="13"/>
      <c r="J154" s="32"/>
      <c r="K154" s="32"/>
      <c r="L154" s="13"/>
      <c r="M154" s="32"/>
      <c r="N154" s="32"/>
      <c r="O154" s="13"/>
      <c r="P154" s="32"/>
      <c r="Q154" s="32"/>
      <c r="R154" s="13"/>
      <c r="S154" s="32"/>
      <c r="T154" s="32"/>
      <c r="U154" s="13"/>
      <c r="V154" s="34"/>
      <c r="W154" s="14"/>
      <c r="X154" s="36"/>
      <c r="Y154" s="20"/>
      <c r="Z154" s="37"/>
      <c r="AA154" s="22"/>
      <c r="AB154"/>
      <c r="AC154"/>
      <c r="AD154"/>
      <c r="AE154"/>
      <c r="AF154" s="28"/>
      <c r="AP154" s="34"/>
      <c r="AQ154" s="14"/>
      <c r="AR154" s="34"/>
      <c r="AS154" s="14"/>
      <c r="AT154" s="34"/>
      <c r="AU154" s="14"/>
      <c r="AW154" s="4"/>
      <c r="AY154"/>
      <c r="BA154"/>
      <c r="BB154" s="28"/>
      <c r="BK154" s="14"/>
      <c r="BL154" s="34"/>
      <c r="BM154" s="14"/>
      <c r="BN154" s="34"/>
      <c r="BO154" s="14"/>
      <c r="BP154" s="34"/>
      <c r="BQ154" s="20"/>
      <c r="BR154" s="20"/>
      <c r="BS154" s="20"/>
      <c r="BT154"/>
      <c r="BU154"/>
      <c r="BV154"/>
      <c r="BW154"/>
      <c r="BX154" s="28"/>
      <c r="CH154" s="34"/>
      <c r="CI154" s="14"/>
      <c r="CJ154" s="34"/>
      <c r="CK154" s="14"/>
      <c r="CL154" s="34"/>
      <c r="CM154" s="14"/>
    </row>
    <row r="155" spans="1:91" ht="14.25" hidden="1">
      <c r="A155" s="2"/>
      <c r="B155" s="2"/>
      <c r="C155" s="13"/>
      <c r="D155" s="31"/>
      <c r="E155" s="40"/>
      <c r="F155" s="13"/>
      <c r="G155" s="40"/>
      <c r="H155" s="32"/>
      <c r="I155" s="13"/>
      <c r="J155" s="32"/>
      <c r="K155" s="32"/>
      <c r="L155" s="13"/>
      <c r="M155" s="32"/>
      <c r="N155" s="32"/>
      <c r="O155" s="13"/>
      <c r="P155" s="32"/>
      <c r="Q155" s="32"/>
      <c r="R155" s="13"/>
      <c r="S155" s="32"/>
      <c r="T155" s="32"/>
      <c r="U155" s="13"/>
      <c r="V155" s="34"/>
      <c r="W155" s="14"/>
      <c r="X155" s="36"/>
      <c r="Y155" s="20"/>
      <c r="Z155" s="37"/>
      <c r="AA155" s="22"/>
      <c r="AB155"/>
      <c r="AC155"/>
      <c r="AD155"/>
      <c r="AE155"/>
      <c r="AF155" s="28"/>
      <c r="AP155" s="34"/>
      <c r="AQ155" s="14"/>
      <c r="AR155" s="34"/>
      <c r="AS155" s="14"/>
      <c r="AT155" s="34"/>
      <c r="AU155" s="14"/>
      <c r="AW155" s="4"/>
      <c r="AY155"/>
      <c r="BA155"/>
      <c r="BB155" s="28"/>
      <c r="BK155" s="14"/>
      <c r="BL155" s="34"/>
      <c r="BM155" s="14"/>
      <c r="BN155" s="34"/>
      <c r="BO155" s="14"/>
      <c r="BP155" s="34"/>
      <c r="BQ155" s="20"/>
      <c r="BR155" s="20"/>
      <c r="BS155" s="20"/>
      <c r="BT155"/>
      <c r="BU155"/>
      <c r="BV155"/>
      <c r="BW155"/>
      <c r="BX155" s="28"/>
      <c r="CH155" s="34"/>
      <c r="CI155" s="14"/>
      <c r="CJ155" s="34"/>
      <c r="CK155" s="14"/>
      <c r="CL155" s="34"/>
      <c r="CM155" s="14"/>
    </row>
    <row r="156" spans="1:91" ht="14.25" hidden="1">
      <c r="A156" s="2"/>
      <c r="B156" s="2"/>
      <c r="C156" s="13"/>
      <c r="D156" s="31"/>
      <c r="E156" s="40"/>
      <c r="F156" s="13"/>
      <c r="G156" s="40"/>
      <c r="H156" s="32"/>
      <c r="I156" s="13"/>
      <c r="J156" s="32"/>
      <c r="K156" s="32"/>
      <c r="L156" s="13"/>
      <c r="M156" s="32"/>
      <c r="N156" s="32"/>
      <c r="O156" s="13"/>
      <c r="P156" s="32"/>
      <c r="Q156" s="32"/>
      <c r="R156" s="13"/>
      <c r="S156" s="32"/>
      <c r="T156" s="32"/>
      <c r="U156" s="13"/>
      <c r="V156" s="34"/>
      <c r="W156" s="14"/>
      <c r="X156" s="36"/>
      <c r="Y156" s="20"/>
      <c r="Z156" s="37"/>
      <c r="AA156" s="22"/>
      <c r="AB156"/>
      <c r="AC156"/>
      <c r="AD156"/>
      <c r="AE156"/>
      <c r="AF156" s="28"/>
      <c r="AP156" s="34"/>
      <c r="AQ156" s="14"/>
      <c r="AR156" s="34"/>
      <c r="AS156" s="14"/>
      <c r="AT156" s="34"/>
      <c r="AU156" s="14"/>
      <c r="AW156" s="4"/>
      <c r="AY156"/>
      <c r="BA156"/>
      <c r="BB156" s="28"/>
      <c r="BK156" s="14"/>
      <c r="BL156" s="34"/>
      <c r="BM156" s="14"/>
      <c r="BN156" s="34"/>
      <c r="BO156" s="14"/>
      <c r="BP156" s="34"/>
      <c r="BQ156" s="20"/>
      <c r="BR156" s="20"/>
      <c r="BS156" s="20"/>
      <c r="BT156"/>
      <c r="BU156"/>
      <c r="BV156"/>
      <c r="BW156"/>
      <c r="BX156" s="28"/>
      <c r="CH156" s="34"/>
      <c r="CI156" s="14"/>
      <c r="CJ156" s="34"/>
      <c r="CK156" s="14"/>
      <c r="CL156" s="34"/>
      <c r="CM156" s="14"/>
    </row>
    <row r="157" spans="1:91" ht="14.25" hidden="1">
      <c r="A157" s="2"/>
      <c r="B157" s="2"/>
      <c r="C157" s="13"/>
      <c r="D157" s="31"/>
      <c r="E157" s="40"/>
      <c r="F157" s="13"/>
      <c r="G157" s="40"/>
      <c r="H157" s="32"/>
      <c r="I157" s="13"/>
      <c r="J157" s="32"/>
      <c r="K157" s="32"/>
      <c r="L157" s="13"/>
      <c r="M157" s="32"/>
      <c r="N157" s="32"/>
      <c r="O157" s="13"/>
      <c r="P157" s="32"/>
      <c r="Q157" s="32"/>
      <c r="R157" s="13"/>
      <c r="S157" s="32"/>
      <c r="T157" s="32"/>
      <c r="U157" s="13"/>
      <c r="V157" s="34"/>
      <c r="W157" s="14"/>
      <c r="X157" s="36"/>
      <c r="Y157" s="20"/>
      <c r="Z157" s="37"/>
      <c r="AA157" s="22"/>
      <c r="AB157"/>
      <c r="AC157"/>
      <c r="AD157"/>
      <c r="AE157"/>
      <c r="AF157" s="28"/>
      <c r="AP157" s="34"/>
      <c r="AQ157" s="14"/>
      <c r="AR157" s="34"/>
      <c r="AS157" s="14"/>
      <c r="AT157" s="34"/>
      <c r="AU157" s="14"/>
      <c r="AW157" s="4"/>
      <c r="AY157"/>
      <c r="BA157"/>
      <c r="BB157" s="28"/>
      <c r="BK157" s="14"/>
      <c r="BL157" s="34"/>
      <c r="BM157" s="14"/>
      <c r="BN157" s="34"/>
      <c r="BO157" s="14"/>
      <c r="BP157" s="34"/>
      <c r="BQ157" s="20"/>
      <c r="BR157" s="20"/>
      <c r="BS157" s="20"/>
      <c r="BT157"/>
      <c r="BU157"/>
      <c r="BV157"/>
      <c r="BW157"/>
      <c r="BX157" s="28"/>
      <c r="CH157" s="34"/>
      <c r="CI157" s="14"/>
      <c r="CJ157" s="34"/>
      <c r="CK157" s="14"/>
      <c r="CL157" s="34"/>
      <c r="CM157" s="14"/>
    </row>
    <row r="158" spans="1:91" ht="14.25" hidden="1">
      <c r="A158" s="2"/>
      <c r="B158" s="2"/>
      <c r="C158" s="13"/>
      <c r="D158" s="31"/>
      <c r="E158" s="40"/>
      <c r="F158" s="13"/>
      <c r="G158" s="40"/>
      <c r="H158" s="32"/>
      <c r="I158" s="13"/>
      <c r="J158" s="32"/>
      <c r="K158" s="32"/>
      <c r="L158" s="13"/>
      <c r="M158" s="32"/>
      <c r="N158" s="32"/>
      <c r="O158" s="13"/>
      <c r="P158" s="32"/>
      <c r="Q158" s="32"/>
      <c r="R158" s="13"/>
      <c r="S158" s="32"/>
      <c r="T158" s="32"/>
      <c r="U158" s="13"/>
      <c r="V158" s="34"/>
      <c r="W158" s="14"/>
      <c r="X158" s="36"/>
      <c r="Y158" s="20"/>
      <c r="Z158" s="37"/>
      <c r="AA158" s="22"/>
      <c r="AB158"/>
      <c r="AC158"/>
      <c r="AD158"/>
      <c r="AE158"/>
      <c r="AF158" s="28"/>
      <c r="AP158" s="34"/>
      <c r="AQ158" s="14"/>
      <c r="AR158" s="34"/>
      <c r="AS158" s="14"/>
      <c r="AT158" s="34"/>
      <c r="AU158" s="14"/>
      <c r="AW158" s="4"/>
      <c r="AY158"/>
      <c r="BA158"/>
      <c r="BB158" s="28"/>
      <c r="BK158" s="14"/>
      <c r="BL158" s="34"/>
      <c r="BM158" s="14"/>
      <c r="BN158" s="34"/>
      <c r="BO158" s="14"/>
      <c r="BP158" s="34"/>
      <c r="BQ158" s="20"/>
      <c r="BR158" s="20"/>
      <c r="BS158" s="20"/>
      <c r="BT158"/>
      <c r="BU158"/>
      <c r="BV158"/>
      <c r="BW158"/>
      <c r="BX158" s="28"/>
      <c r="CH158" s="34"/>
      <c r="CI158" s="14"/>
      <c r="CJ158" s="34"/>
      <c r="CK158" s="14"/>
      <c r="CL158" s="34"/>
      <c r="CM158" s="14"/>
    </row>
    <row r="159" spans="1:91" ht="14.25" hidden="1">
      <c r="A159" s="2"/>
      <c r="B159" s="2"/>
      <c r="C159" s="13"/>
      <c r="D159" s="31"/>
      <c r="E159" s="40"/>
      <c r="F159" s="13"/>
      <c r="G159" s="40"/>
      <c r="H159" s="32"/>
      <c r="I159" s="13"/>
      <c r="J159" s="32"/>
      <c r="K159" s="32"/>
      <c r="L159" s="13"/>
      <c r="M159" s="32"/>
      <c r="N159" s="32"/>
      <c r="O159" s="13"/>
      <c r="P159" s="32"/>
      <c r="Q159" s="32"/>
      <c r="R159" s="13"/>
      <c r="S159" s="32"/>
      <c r="T159" s="32"/>
      <c r="U159" s="13"/>
      <c r="V159" s="34"/>
      <c r="W159" s="14"/>
      <c r="X159" s="36"/>
      <c r="Y159" s="20"/>
      <c r="Z159" s="37"/>
      <c r="AA159" s="22"/>
      <c r="AB159"/>
      <c r="AC159"/>
      <c r="AD159"/>
      <c r="AE159"/>
      <c r="AF159" s="28"/>
      <c r="AP159" s="34"/>
      <c r="AQ159" s="14"/>
      <c r="AR159" s="34"/>
      <c r="AS159" s="14"/>
      <c r="AT159" s="34"/>
      <c r="AU159" s="14"/>
      <c r="AW159" s="4"/>
      <c r="AY159"/>
      <c r="BA159"/>
      <c r="BB159" s="28"/>
      <c r="BK159" s="14"/>
      <c r="BL159" s="34"/>
      <c r="BM159" s="14"/>
      <c r="BN159" s="34"/>
      <c r="BO159" s="14"/>
      <c r="BP159" s="34"/>
      <c r="BQ159" s="20"/>
      <c r="BR159" s="20"/>
      <c r="BS159" s="20"/>
      <c r="BT159"/>
      <c r="BU159"/>
      <c r="BV159"/>
      <c r="BW159"/>
      <c r="BX159" s="28"/>
      <c r="CH159" s="34"/>
      <c r="CI159" s="14"/>
      <c r="CJ159" s="34"/>
      <c r="CK159" s="14"/>
      <c r="CL159" s="34"/>
      <c r="CM159" s="14"/>
    </row>
    <row r="160" spans="1:91" ht="14.25" hidden="1">
      <c r="A160" s="2"/>
      <c r="B160" s="2"/>
      <c r="C160" s="13"/>
      <c r="D160" s="31"/>
      <c r="E160" s="40"/>
      <c r="F160" s="13"/>
      <c r="G160" s="40"/>
      <c r="H160" s="32"/>
      <c r="I160" s="13"/>
      <c r="J160" s="32"/>
      <c r="K160" s="32"/>
      <c r="L160" s="13"/>
      <c r="M160" s="32"/>
      <c r="N160" s="32"/>
      <c r="O160" s="13"/>
      <c r="P160" s="32"/>
      <c r="Q160" s="32"/>
      <c r="R160" s="13"/>
      <c r="S160" s="32"/>
      <c r="T160" s="32"/>
      <c r="U160" s="13"/>
      <c r="V160" s="34"/>
      <c r="W160" s="14"/>
      <c r="X160" s="36"/>
      <c r="Y160" s="20"/>
      <c r="Z160" s="37"/>
      <c r="AA160" s="22"/>
      <c r="AB160"/>
      <c r="AC160"/>
      <c r="AD160"/>
      <c r="AE160"/>
      <c r="AF160" s="28"/>
      <c r="AP160" s="34"/>
      <c r="AQ160" s="14"/>
      <c r="AR160" s="34"/>
      <c r="AS160" s="14"/>
      <c r="AT160" s="34"/>
      <c r="AU160" s="14"/>
      <c r="AW160" s="4"/>
      <c r="AY160"/>
      <c r="BA160"/>
      <c r="BB160" s="28"/>
      <c r="BK160" s="14"/>
      <c r="BL160" s="34"/>
      <c r="BM160" s="14"/>
      <c r="BN160" s="34"/>
      <c r="BO160" s="14"/>
      <c r="BP160" s="34"/>
      <c r="BQ160" s="20"/>
      <c r="BR160" s="20"/>
      <c r="BS160" s="20"/>
      <c r="BT160"/>
      <c r="BU160"/>
      <c r="BV160"/>
      <c r="BW160"/>
      <c r="BX160" s="28"/>
      <c r="CH160" s="34"/>
      <c r="CI160" s="14"/>
      <c r="CJ160" s="34"/>
      <c r="CK160" s="14"/>
      <c r="CL160" s="34"/>
      <c r="CM160" s="14"/>
    </row>
    <row r="161" spans="1:91" ht="14.25" hidden="1">
      <c r="A161" s="2"/>
      <c r="B161" s="2"/>
      <c r="C161" s="13"/>
      <c r="D161" s="31"/>
      <c r="E161" s="40"/>
      <c r="F161" s="13"/>
      <c r="G161" s="40"/>
      <c r="H161" s="32"/>
      <c r="I161" s="13"/>
      <c r="J161" s="32"/>
      <c r="K161" s="32"/>
      <c r="L161" s="13"/>
      <c r="M161" s="32"/>
      <c r="N161" s="32"/>
      <c r="O161" s="13"/>
      <c r="P161" s="32"/>
      <c r="Q161" s="32"/>
      <c r="R161" s="13"/>
      <c r="S161" s="32"/>
      <c r="T161" s="32"/>
      <c r="U161" s="13"/>
      <c r="V161" s="34"/>
      <c r="W161" s="14"/>
      <c r="X161" s="36"/>
      <c r="Y161" s="20"/>
      <c r="Z161" s="37"/>
      <c r="AA161" s="22"/>
      <c r="AB161"/>
      <c r="AC161"/>
      <c r="AD161"/>
      <c r="AE161"/>
      <c r="AF161" s="28"/>
      <c r="AP161" s="34"/>
      <c r="AQ161" s="14"/>
      <c r="AR161" s="34"/>
      <c r="AS161" s="14"/>
      <c r="AT161" s="34"/>
      <c r="AU161" s="14"/>
      <c r="AW161" s="4"/>
      <c r="AY161"/>
      <c r="BA161"/>
      <c r="BB161" s="28"/>
      <c r="BK161" s="14"/>
      <c r="BL161" s="34"/>
      <c r="BM161" s="14"/>
      <c r="BN161" s="34"/>
      <c r="BO161" s="14"/>
      <c r="BP161" s="34"/>
      <c r="BQ161" s="20"/>
      <c r="BR161" s="20"/>
      <c r="BS161" s="20"/>
      <c r="BT161"/>
      <c r="BU161"/>
      <c r="BV161"/>
      <c r="BW161"/>
      <c r="BX161" s="28"/>
      <c r="CH161" s="34"/>
      <c r="CI161" s="14"/>
      <c r="CJ161" s="34"/>
      <c r="CK161" s="14"/>
      <c r="CL161" s="34"/>
      <c r="CM161" s="14"/>
    </row>
    <row r="162" spans="1:91" ht="14.25" hidden="1">
      <c r="A162" s="2"/>
      <c r="B162" s="2"/>
      <c r="C162" s="13"/>
      <c r="D162" s="31"/>
      <c r="E162" s="40"/>
      <c r="F162" s="13"/>
      <c r="G162" s="40"/>
      <c r="H162" s="32"/>
      <c r="I162" s="13"/>
      <c r="J162" s="32"/>
      <c r="K162" s="32"/>
      <c r="L162" s="13"/>
      <c r="M162" s="32"/>
      <c r="N162" s="32"/>
      <c r="O162" s="13"/>
      <c r="P162" s="32"/>
      <c r="Q162" s="32"/>
      <c r="R162" s="13"/>
      <c r="S162" s="32"/>
      <c r="T162" s="32"/>
      <c r="U162" s="13"/>
      <c r="V162" s="34"/>
      <c r="W162" s="14"/>
      <c r="X162" s="36"/>
      <c r="Y162" s="20"/>
      <c r="Z162" s="37"/>
      <c r="AA162" s="22"/>
      <c r="AB162"/>
      <c r="AC162"/>
      <c r="AD162"/>
      <c r="AE162"/>
      <c r="AF162" s="28"/>
      <c r="AP162" s="34"/>
      <c r="AQ162" s="14"/>
      <c r="AR162" s="34"/>
      <c r="AS162" s="14"/>
      <c r="AT162" s="34"/>
      <c r="AU162" s="14"/>
      <c r="AW162" s="4"/>
      <c r="AY162"/>
      <c r="BA162"/>
      <c r="BB162" s="28"/>
      <c r="BK162" s="14"/>
      <c r="BL162" s="34"/>
      <c r="BM162" s="14"/>
      <c r="BN162" s="34"/>
      <c r="BO162" s="14"/>
      <c r="BP162" s="34"/>
      <c r="BQ162" s="20"/>
      <c r="BR162" s="20"/>
      <c r="BS162" s="20"/>
      <c r="BT162"/>
      <c r="BU162"/>
      <c r="BV162"/>
      <c r="BW162"/>
      <c r="BX162" s="28"/>
      <c r="CH162" s="34"/>
      <c r="CI162" s="14"/>
      <c r="CJ162" s="34"/>
      <c r="CK162" s="14"/>
      <c r="CL162" s="34"/>
      <c r="CM162" s="14"/>
    </row>
    <row r="163" spans="1:91" ht="14.25" hidden="1">
      <c r="A163" s="2"/>
      <c r="B163" s="2"/>
      <c r="C163" s="13"/>
      <c r="D163" s="31"/>
      <c r="E163" s="40"/>
      <c r="F163" s="13"/>
      <c r="G163" s="40"/>
      <c r="H163" s="32"/>
      <c r="I163" s="13"/>
      <c r="J163" s="32"/>
      <c r="K163" s="32"/>
      <c r="L163" s="13"/>
      <c r="M163" s="32"/>
      <c r="N163" s="32"/>
      <c r="O163" s="13"/>
      <c r="P163" s="32"/>
      <c r="Q163" s="32"/>
      <c r="R163" s="13"/>
      <c r="S163" s="32"/>
      <c r="T163" s="32"/>
      <c r="U163" s="13"/>
      <c r="V163" s="34"/>
      <c r="W163" s="14"/>
      <c r="X163" s="36"/>
      <c r="Y163" s="20"/>
      <c r="Z163" s="37"/>
      <c r="AA163" s="22"/>
      <c r="AB163"/>
      <c r="AC163"/>
      <c r="AD163"/>
      <c r="AE163"/>
      <c r="AF163" s="28"/>
      <c r="AP163" s="34"/>
      <c r="AQ163" s="14"/>
      <c r="AR163" s="34"/>
      <c r="AS163" s="14"/>
      <c r="AT163" s="34"/>
      <c r="AU163" s="14"/>
      <c r="AW163" s="4"/>
      <c r="AY163"/>
      <c r="BA163"/>
      <c r="BB163" s="28"/>
      <c r="BK163" s="14"/>
      <c r="BL163" s="34"/>
      <c r="BM163" s="14"/>
      <c r="BN163" s="34"/>
      <c r="BO163" s="14"/>
      <c r="BP163" s="34"/>
      <c r="BQ163" s="20"/>
      <c r="BR163" s="20"/>
      <c r="BS163" s="20"/>
      <c r="BT163"/>
      <c r="BU163"/>
      <c r="BV163"/>
      <c r="BW163"/>
      <c r="BX163" s="28"/>
      <c r="CH163" s="34"/>
      <c r="CI163" s="14"/>
      <c r="CJ163" s="34"/>
      <c r="CK163" s="14"/>
      <c r="CL163" s="34"/>
      <c r="CM163" s="14"/>
    </row>
    <row r="164" spans="1:91" ht="14.25" hidden="1">
      <c r="A164" s="2"/>
      <c r="B164" s="2"/>
      <c r="C164" s="13"/>
      <c r="D164" s="31"/>
      <c r="E164" s="40"/>
      <c r="F164" s="13"/>
      <c r="G164" s="40"/>
      <c r="H164" s="32"/>
      <c r="I164" s="13"/>
      <c r="J164" s="32"/>
      <c r="K164" s="32"/>
      <c r="L164" s="13"/>
      <c r="M164" s="32"/>
      <c r="N164" s="32"/>
      <c r="O164" s="13"/>
      <c r="P164" s="32"/>
      <c r="Q164" s="32"/>
      <c r="R164" s="13"/>
      <c r="S164" s="32"/>
      <c r="T164" s="32"/>
      <c r="U164" s="13"/>
      <c r="V164" s="34"/>
      <c r="W164" s="14"/>
      <c r="X164" s="36"/>
      <c r="Y164" s="20"/>
      <c r="Z164" s="37"/>
      <c r="AA164" s="22"/>
      <c r="AB164"/>
      <c r="AC164"/>
      <c r="AD164"/>
      <c r="AE164"/>
      <c r="AF164" s="28"/>
      <c r="AP164" s="34"/>
      <c r="AQ164" s="14"/>
      <c r="AR164" s="34"/>
      <c r="AS164" s="14"/>
      <c r="AT164" s="34"/>
      <c r="AU164" s="14"/>
      <c r="AW164" s="4"/>
      <c r="AY164"/>
      <c r="BA164"/>
      <c r="BB164" s="28"/>
      <c r="BK164" s="14"/>
      <c r="BL164" s="34"/>
      <c r="BM164" s="14"/>
      <c r="BN164" s="34"/>
      <c r="BO164" s="14"/>
      <c r="BP164" s="34"/>
      <c r="BQ164" s="20"/>
      <c r="BR164" s="20"/>
      <c r="BS164" s="20"/>
      <c r="BT164"/>
      <c r="BU164"/>
      <c r="BV164"/>
      <c r="BW164"/>
      <c r="BX164" s="28"/>
      <c r="CH164" s="34"/>
      <c r="CI164" s="14"/>
      <c r="CJ164" s="34"/>
      <c r="CK164" s="14"/>
      <c r="CL164" s="34"/>
      <c r="CM164" s="14"/>
    </row>
    <row r="165" spans="1:91" ht="14.25" hidden="1">
      <c r="A165" s="2"/>
      <c r="B165" s="2"/>
      <c r="C165" s="13"/>
      <c r="D165" s="31"/>
      <c r="E165" s="40"/>
      <c r="F165" s="13"/>
      <c r="G165" s="40"/>
      <c r="H165" s="32"/>
      <c r="I165" s="13"/>
      <c r="J165" s="32"/>
      <c r="K165" s="32"/>
      <c r="L165" s="13"/>
      <c r="M165" s="32"/>
      <c r="N165" s="32"/>
      <c r="O165" s="13"/>
      <c r="P165" s="32"/>
      <c r="Q165" s="32"/>
      <c r="R165" s="13"/>
      <c r="S165" s="32"/>
      <c r="T165" s="32"/>
      <c r="U165" s="13"/>
      <c r="V165" s="34"/>
      <c r="W165" s="14"/>
      <c r="X165" s="36"/>
      <c r="Y165" s="20"/>
      <c r="Z165" s="37"/>
      <c r="AA165" s="22"/>
      <c r="AB165"/>
      <c r="AC165"/>
      <c r="AD165"/>
      <c r="AE165"/>
      <c r="AF165" s="28"/>
      <c r="AP165" s="34"/>
      <c r="AQ165" s="14"/>
      <c r="AR165" s="34"/>
      <c r="AS165" s="14"/>
      <c r="AT165" s="34"/>
      <c r="AU165" s="14"/>
      <c r="AW165" s="4"/>
      <c r="AY165"/>
      <c r="BA165"/>
      <c r="BB165" s="28"/>
      <c r="BK165" s="14"/>
      <c r="BL165" s="34"/>
      <c r="BM165" s="14"/>
      <c r="BN165" s="34"/>
      <c r="BO165" s="14"/>
      <c r="BP165" s="34"/>
      <c r="BQ165" s="20"/>
      <c r="BR165" s="20"/>
      <c r="BS165" s="20"/>
      <c r="BT165"/>
      <c r="BU165"/>
      <c r="BV165"/>
      <c r="BW165"/>
      <c r="BX165" s="28"/>
      <c r="CH165" s="34"/>
      <c r="CI165" s="14"/>
      <c r="CJ165" s="34"/>
      <c r="CK165" s="14"/>
      <c r="CL165" s="34"/>
      <c r="CM165" s="14"/>
    </row>
    <row r="166" spans="1:91" ht="14.25" hidden="1">
      <c r="A166" s="2"/>
      <c r="B166" s="2"/>
      <c r="C166" s="13"/>
      <c r="D166" s="31"/>
      <c r="E166" s="40"/>
      <c r="F166" s="13"/>
      <c r="G166" s="40"/>
      <c r="H166" s="32"/>
      <c r="I166" s="13"/>
      <c r="J166" s="32"/>
      <c r="K166" s="32"/>
      <c r="L166" s="13"/>
      <c r="M166" s="32"/>
      <c r="N166" s="32"/>
      <c r="O166" s="13"/>
      <c r="P166" s="32"/>
      <c r="Q166" s="32"/>
      <c r="R166" s="13"/>
      <c r="S166" s="32"/>
      <c r="T166" s="32"/>
      <c r="U166" s="13"/>
      <c r="V166" s="34"/>
      <c r="W166" s="14"/>
      <c r="X166" s="36"/>
      <c r="Y166" s="20"/>
      <c r="Z166" s="37"/>
      <c r="AA166" s="22"/>
      <c r="AB166"/>
      <c r="AC166"/>
      <c r="AD166"/>
      <c r="AE166"/>
      <c r="AF166" s="28"/>
      <c r="AP166" s="34"/>
      <c r="AQ166" s="14"/>
      <c r="AR166" s="34"/>
      <c r="AS166" s="14"/>
      <c r="AT166" s="34"/>
      <c r="AU166" s="14"/>
      <c r="AW166" s="4"/>
      <c r="AY166"/>
      <c r="BA166"/>
      <c r="BB166" s="28"/>
      <c r="BK166" s="14"/>
      <c r="BL166" s="34"/>
      <c r="BM166" s="14"/>
      <c r="BN166" s="34"/>
      <c r="BO166" s="14"/>
      <c r="BP166" s="34"/>
      <c r="BQ166" s="20"/>
      <c r="BR166" s="20"/>
      <c r="BS166" s="20"/>
      <c r="BT166"/>
      <c r="BU166"/>
      <c r="BV166"/>
      <c r="BW166"/>
      <c r="BX166" s="28"/>
      <c r="CH166" s="34"/>
      <c r="CI166" s="14"/>
      <c r="CJ166" s="34"/>
      <c r="CK166" s="14"/>
      <c r="CL166" s="34"/>
      <c r="CM166" s="14"/>
    </row>
    <row r="167" spans="1:91" ht="14.25" hidden="1">
      <c r="A167" s="2"/>
      <c r="B167" s="2"/>
      <c r="C167" s="13"/>
      <c r="D167" s="31"/>
      <c r="E167" s="40"/>
      <c r="F167" s="13"/>
      <c r="G167" s="40"/>
      <c r="H167" s="32"/>
      <c r="I167" s="13"/>
      <c r="J167" s="32"/>
      <c r="K167" s="32"/>
      <c r="L167" s="13"/>
      <c r="M167" s="32"/>
      <c r="N167" s="32"/>
      <c r="O167" s="13"/>
      <c r="P167" s="32"/>
      <c r="Q167" s="32"/>
      <c r="R167" s="13"/>
      <c r="S167" s="32"/>
      <c r="T167" s="32"/>
      <c r="U167" s="13"/>
      <c r="V167" s="34"/>
      <c r="W167" s="14"/>
      <c r="X167" s="36"/>
      <c r="Y167" s="20"/>
      <c r="Z167" s="37"/>
      <c r="AA167" s="22"/>
      <c r="AB167"/>
      <c r="AC167"/>
      <c r="AD167"/>
      <c r="AE167"/>
      <c r="AF167" s="28"/>
      <c r="AP167" s="34"/>
      <c r="AQ167" s="14"/>
      <c r="AR167" s="34"/>
      <c r="AS167" s="14"/>
      <c r="AT167" s="34"/>
      <c r="AU167" s="14"/>
      <c r="AW167" s="4"/>
      <c r="AY167"/>
      <c r="BA167"/>
      <c r="BB167" s="28"/>
      <c r="BK167" s="14"/>
      <c r="BL167" s="34"/>
      <c r="BM167" s="14"/>
      <c r="BN167" s="34"/>
      <c r="BO167" s="14"/>
      <c r="BP167" s="34"/>
      <c r="BQ167" s="20"/>
      <c r="BR167" s="20"/>
      <c r="BS167" s="20"/>
      <c r="BT167"/>
      <c r="BU167"/>
      <c r="BV167"/>
      <c r="BW167"/>
      <c r="BX167" s="28"/>
      <c r="CH167" s="34"/>
      <c r="CI167" s="14"/>
      <c r="CJ167" s="34"/>
      <c r="CK167" s="14"/>
      <c r="CL167" s="34"/>
      <c r="CM167" s="14"/>
    </row>
    <row r="168" spans="1:91" ht="14.25" hidden="1">
      <c r="A168" s="2"/>
      <c r="B168" s="2"/>
      <c r="C168" s="13"/>
      <c r="D168" s="31"/>
      <c r="E168" s="40"/>
      <c r="F168" s="13"/>
      <c r="G168" s="40"/>
      <c r="H168" s="32"/>
      <c r="I168" s="13"/>
      <c r="J168" s="32"/>
      <c r="K168" s="32"/>
      <c r="L168" s="13"/>
      <c r="M168" s="32"/>
      <c r="N168" s="32"/>
      <c r="O168" s="13"/>
      <c r="P168" s="32"/>
      <c r="Q168" s="32"/>
      <c r="R168" s="13"/>
      <c r="S168" s="32"/>
      <c r="T168" s="32"/>
      <c r="U168" s="13"/>
      <c r="V168" s="34"/>
      <c r="W168" s="14"/>
      <c r="X168" s="36"/>
      <c r="Y168" s="20"/>
      <c r="Z168" s="37"/>
      <c r="AA168" s="22"/>
      <c r="AB168"/>
      <c r="AC168"/>
      <c r="AD168"/>
      <c r="AE168"/>
      <c r="AF168" s="28"/>
      <c r="AP168" s="34"/>
      <c r="AQ168" s="14"/>
      <c r="AR168" s="34"/>
      <c r="AS168" s="14"/>
      <c r="AT168" s="34"/>
      <c r="AU168" s="14"/>
      <c r="AW168" s="4"/>
      <c r="AY168"/>
      <c r="BA168"/>
      <c r="BB168" s="28"/>
      <c r="BK168" s="14"/>
      <c r="BL168" s="34"/>
      <c r="BM168" s="14"/>
      <c r="BN168" s="34"/>
      <c r="BO168" s="14"/>
      <c r="BP168" s="34"/>
      <c r="BQ168" s="20"/>
      <c r="BR168" s="20"/>
      <c r="BS168" s="20"/>
      <c r="BT168"/>
      <c r="BU168"/>
      <c r="BV168"/>
      <c r="BW168"/>
      <c r="BX168" s="28"/>
      <c r="CH168" s="34"/>
      <c r="CI168" s="14"/>
      <c r="CJ168" s="34"/>
      <c r="CK168" s="14"/>
      <c r="CL168" s="34"/>
      <c r="CM168" s="14"/>
    </row>
    <row r="169" spans="1:91" ht="14.25" hidden="1">
      <c r="A169" s="2"/>
      <c r="B169" s="2"/>
      <c r="C169" s="13"/>
      <c r="D169" s="31"/>
      <c r="E169" s="40"/>
      <c r="F169" s="13"/>
      <c r="G169" s="40"/>
      <c r="H169" s="32"/>
      <c r="I169" s="13"/>
      <c r="J169" s="32"/>
      <c r="K169" s="32"/>
      <c r="L169" s="13"/>
      <c r="M169" s="32"/>
      <c r="N169" s="32"/>
      <c r="O169" s="13"/>
      <c r="P169" s="32"/>
      <c r="Q169" s="32"/>
      <c r="R169" s="13"/>
      <c r="S169" s="32"/>
      <c r="T169" s="32"/>
      <c r="U169" s="13"/>
      <c r="V169" s="34"/>
      <c r="W169" s="14"/>
      <c r="X169" s="36"/>
      <c r="Y169" s="20"/>
      <c r="Z169" s="37"/>
      <c r="AA169" s="22"/>
      <c r="AB169"/>
      <c r="AC169"/>
      <c r="AD169"/>
      <c r="AE169"/>
      <c r="AF169" s="28"/>
      <c r="AP169" s="34"/>
      <c r="AQ169" s="14"/>
      <c r="AR169" s="34"/>
      <c r="AS169" s="14"/>
      <c r="AT169" s="34"/>
      <c r="AU169" s="14"/>
      <c r="AW169" s="4"/>
      <c r="AY169"/>
      <c r="BA169"/>
      <c r="BB169" s="28"/>
      <c r="BK169" s="14"/>
      <c r="BL169" s="34"/>
      <c r="BM169" s="14"/>
      <c r="BN169" s="34"/>
      <c r="BO169" s="14"/>
      <c r="BP169" s="34"/>
      <c r="BQ169" s="20"/>
      <c r="BR169" s="20"/>
      <c r="BS169" s="20"/>
      <c r="BT169"/>
      <c r="BU169"/>
      <c r="BV169"/>
      <c r="BW169"/>
      <c r="BX169" s="28"/>
      <c r="CH169" s="34"/>
      <c r="CI169" s="14"/>
      <c r="CJ169" s="34"/>
      <c r="CK169" s="14"/>
      <c r="CL169" s="34"/>
      <c r="CM169" s="14"/>
    </row>
    <row r="170" spans="1:91" ht="14.25" hidden="1">
      <c r="A170" s="2"/>
      <c r="B170" s="2"/>
      <c r="C170" s="13"/>
      <c r="D170" s="31"/>
      <c r="E170" s="40"/>
      <c r="F170" s="13"/>
      <c r="G170" s="40"/>
      <c r="H170" s="32"/>
      <c r="I170" s="13"/>
      <c r="J170" s="32"/>
      <c r="K170" s="32"/>
      <c r="L170" s="13"/>
      <c r="M170" s="32"/>
      <c r="N170" s="32"/>
      <c r="O170" s="13"/>
      <c r="P170" s="32"/>
      <c r="Q170" s="32"/>
      <c r="R170" s="13"/>
      <c r="S170" s="32"/>
      <c r="T170" s="32"/>
      <c r="U170" s="13"/>
      <c r="V170" s="34"/>
      <c r="W170" s="14"/>
      <c r="X170" s="36"/>
      <c r="Y170" s="20"/>
      <c r="Z170" s="37"/>
      <c r="AA170" s="22"/>
      <c r="AB170"/>
      <c r="AC170"/>
      <c r="AD170"/>
      <c r="AE170"/>
      <c r="AF170" s="28"/>
      <c r="AP170" s="34"/>
      <c r="AQ170" s="14"/>
      <c r="AR170" s="34"/>
      <c r="AS170" s="14"/>
      <c r="AT170" s="34"/>
      <c r="AU170" s="14"/>
      <c r="AW170" s="4"/>
      <c r="AY170"/>
      <c r="BA170"/>
      <c r="BB170" s="28"/>
      <c r="BK170" s="14"/>
      <c r="BL170" s="34"/>
      <c r="BM170" s="14"/>
      <c r="BN170" s="34"/>
      <c r="BO170" s="14"/>
      <c r="BP170" s="34"/>
      <c r="BQ170" s="20"/>
      <c r="BR170" s="20"/>
      <c r="BS170" s="20"/>
      <c r="BT170"/>
      <c r="BU170"/>
      <c r="BV170"/>
      <c r="BW170"/>
      <c r="BX170" s="28"/>
      <c r="CH170" s="34"/>
      <c r="CI170" s="14"/>
      <c r="CJ170" s="34"/>
      <c r="CK170" s="14"/>
      <c r="CL170" s="34"/>
      <c r="CM170" s="14"/>
    </row>
    <row r="171" spans="1:91" ht="14.25" hidden="1">
      <c r="A171" s="2"/>
      <c r="B171" s="2"/>
      <c r="C171" s="13"/>
      <c r="D171" s="31"/>
      <c r="E171" s="40"/>
      <c r="F171" s="13"/>
      <c r="G171" s="40"/>
      <c r="H171" s="32"/>
      <c r="I171" s="13"/>
      <c r="J171" s="32"/>
      <c r="K171" s="32"/>
      <c r="L171" s="13"/>
      <c r="M171" s="32"/>
      <c r="N171" s="32"/>
      <c r="O171" s="13"/>
      <c r="P171" s="32"/>
      <c r="Q171" s="32"/>
      <c r="R171" s="13"/>
      <c r="S171" s="32"/>
      <c r="T171" s="32"/>
      <c r="U171" s="13"/>
      <c r="V171" s="34"/>
      <c r="W171" s="14"/>
      <c r="X171" s="36"/>
      <c r="Y171" s="20"/>
      <c r="Z171" s="37"/>
      <c r="AA171" s="22"/>
      <c r="AB171"/>
      <c r="AC171"/>
      <c r="AD171"/>
      <c r="AE171"/>
      <c r="AF171" s="28"/>
      <c r="AP171" s="34"/>
      <c r="AQ171" s="14"/>
      <c r="AR171" s="34"/>
      <c r="AS171" s="14"/>
      <c r="AT171" s="34"/>
      <c r="AU171" s="14"/>
      <c r="AW171" s="4"/>
      <c r="AY171"/>
      <c r="BA171"/>
      <c r="BB171" s="28"/>
      <c r="BK171" s="14"/>
      <c r="BL171" s="34"/>
      <c r="BM171" s="14"/>
      <c r="BN171" s="34"/>
      <c r="BO171" s="14"/>
      <c r="BP171" s="34"/>
      <c r="BQ171" s="20"/>
      <c r="BR171" s="20"/>
      <c r="BS171" s="20"/>
      <c r="BT171"/>
      <c r="BU171"/>
      <c r="BV171"/>
      <c r="BW171"/>
      <c r="BX171" s="28"/>
      <c r="CH171" s="34"/>
      <c r="CI171" s="14"/>
      <c r="CJ171" s="34"/>
      <c r="CK171" s="14"/>
      <c r="CL171" s="34"/>
      <c r="CM171" s="14"/>
    </row>
    <row r="172" spans="1:91" ht="14.25" hidden="1">
      <c r="A172" s="2"/>
      <c r="B172" s="2"/>
      <c r="C172" s="13"/>
      <c r="D172" s="31"/>
      <c r="E172" s="40"/>
      <c r="F172" s="13"/>
      <c r="G172" s="40"/>
      <c r="H172" s="32"/>
      <c r="I172" s="13"/>
      <c r="J172" s="32"/>
      <c r="K172" s="32"/>
      <c r="L172" s="13"/>
      <c r="M172" s="32"/>
      <c r="N172" s="32"/>
      <c r="O172" s="13"/>
      <c r="P172" s="32"/>
      <c r="Q172" s="32"/>
      <c r="R172" s="13"/>
      <c r="S172" s="32"/>
      <c r="T172" s="32"/>
      <c r="U172" s="13"/>
      <c r="V172" s="34"/>
      <c r="W172" s="14"/>
      <c r="X172" s="36"/>
      <c r="Y172" s="20"/>
      <c r="Z172" s="37"/>
      <c r="AA172" s="22"/>
      <c r="AB172"/>
      <c r="AC172"/>
      <c r="AD172"/>
      <c r="AE172"/>
      <c r="AF172" s="28"/>
      <c r="AP172" s="34"/>
      <c r="AQ172" s="14"/>
      <c r="AR172" s="34"/>
      <c r="AS172" s="14"/>
      <c r="AT172" s="34"/>
      <c r="AU172" s="14"/>
      <c r="AW172" s="4"/>
      <c r="AY172"/>
      <c r="BA172"/>
      <c r="BB172" s="28"/>
      <c r="BK172" s="14"/>
      <c r="BL172" s="34"/>
      <c r="BM172" s="14"/>
      <c r="BN172" s="34"/>
      <c r="BO172" s="14"/>
      <c r="BP172" s="34"/>
      <c r="BQ172" s="20"/>
      <c r="BR172" s="20"/>
      <c r="BS172" s="20"/>
      <c r="BT172"/>
      <c r="BU172"/>
      <c r="BV172"/>
      <c r="BW172"/>
      <c r="BX172" s="28"/>
      <c r="CH172" s="34"/>
      <c r="CI172" s="14"/>
      <c r="CJ172" s="34"/>
      <c r="CK172" s="14"/>
      <c r="CL172" s="34"/>
      <c r="CM172" s="14"/>
    </row>
    <row r="173" spans="1:91" ht="14.25" hidden="1">
      <c r="A173" s="2"/>
      <c r="B173" s="2"/>
      <c r="C173" s="13"/>
      <c r="D173" s="31"/>
      <c r="E173" s="40"/>
      <c r="F173" s="13"/>
      <c r="G173" s="40"/>
      <c r="H173" s="32"/>
      <c r="I173" s="13"/>
      <c r="J173" s="32"/>
      <c r="K173" s="32"/>
      <c r="L173" s="13"/>
      <c r="M173" s="32"/>
      <c r="N173" s="32"/>
      <c r="O173" s="13"/>
      <c r="P173" s="32"/>
      <c r="Q173" s="32"/>
      <c r="R173" s="13"/>
      <c r="S173" s="32"/>
      <c r="T173" s="32"/>
      <c r="U173" s="13"/>
      <c r="V173" s="34"/>
      <c r="W173" s="14"/>
      <c r="X173" s="36"/>
      <c r="Y173" s="20"/>
      <c r="Z173" s="37"/>
      <c r="AA173" s="22"/>
      <c r="AB173"/>
      <c r="AC173"/>
      <c r="AD173"/>
      <c r="AE173"/>
      <c r="AF173" s="28"/>
      <c r="AP173" s="34"/>
      <c r="AQ173" s="14"/>
      <c r="AR173" s="34"/>
      <c r="AS173" s="14"/>
      <c r="AT173" s="34"/>
      <c r="AU173" s="14"/>
      <c r="AW173" s="4"/>
      <c r="AY173"/>
      <c r="BA173"/>
      <c r="BB173" s="28"/>
      <c r="BK173" s="14"/>
      <c r="BL173" s="34"/>
      <c r="BM173" s="14"/>
      <c r="BN173" s="34"/>
      <c r="BO173" s="14"/>
      <c r="BP173" s="34"/>
      <c r="BQ173" s="20"/>
      <c r="BR173" s="20"/>
      <c r="BS173" s="20"/>
      <c r="BT173"/>
      <c r="BU173"/>
      <c r="BV173"/>
      <c r="BW173"/>
      <c r="BX173" s="28"/>
      <c r="CH173" s="34"/>
      <c r="CI173" s="14"/>
      <c r="CJ173" s="34"/>
      <c r="CK173" s="14"/>
      <c r="CL173" s="34"/>
      <c r="CM173" s="14"/>
    </row>
    <row r="174" spans="1:91" ht="14.25" hidden="1">
      <c r="A174" s="2"/>
      <c r="B174" s="2"/>
      <c r="C174" s="13"/>
      <c r="D174" s="31"/>
      <c r="E174" s="40"/>
      <c r="F174" s="13"/>
      <c r="G174" s="40"/>
      <c r="H174" s="32"/>
      <c r="I174" s="13"/>
      <c r="J174" s="32"/>
      <c r="K174" s="32"/>
      <c r="L174" s="13"/>
      <c r="M174" s="32"/>
      <c r="N174" s="32"/>
      <c r="O174" s="13"/>
      <c r="P174" s="32"/>
      <c r="Q174" s="32"/>
      <c r="R174" s="13"/>
      <c r="S174" s="32"/>
      <c r="T174" s="32"/>
      <c r="U174" s="13"/>
      <c r="V174" s="34"/>
      <c r="W174" s="14"/>
      <c r="X174" s="36"/>
      <c r="Y174" s="20"/>
      <c r="Z174" s="37"/>
      <c r="AA174" s="22"/>
      <c r="AB174"/>
      <c r="AC174"/>
      <c r="AD174"/>
      <c r="AE174"/>
      <c r="AF174" s="28"/>
      <c r="AP174" s="34"/>
      <c r="AQ174" s="14"/>
      <c r="AR174" s="34"/>
      <c r="AS174" s="14"/>
      <c r="AT174" s="34"/>
      <c r="AU174" s="14"/>
      <c r="AW174" s="4"/>
      <c r="AY174"/>
      <c r="BA174"/>
      <c r="BB174" s="28"/>
      <c r="BK174" s="14"/>
      <c r="BL174" s="34"/>
      <c r="BM174" s="14"/>
      <c r="BN174" s="34"/>
      <c r="BO174" s="14"/>
      <c r="BP174" s="34"/>
      <c r="BQ174" s="20"/>
      <c r="BR174" s="20"/>
      <c r="BS174" s="20"/>
      <c r="BT174"/>
      <c r="BU174"/>
      <c r="BV174"/>
      <c r="BW174"/>
      <c r="BX174" s="28"/>
      <c r="CH174" s="34"/>
      <c r="CI174" s="14"/>
      <c r="CJ174" s="34"/>
      <c r="CK174" s="14"/>
      <c r="CL174" s="34"/>
      <c r="CM174" s="14"/>
    </row>
    <row r="175" spans="1:91" ht="14.25" hidden="1">
      <c r="A175" s="2"/>
      <c r="B175" s="2"/>
      <c r="C175" s="13"/>
      <c r="D175" s="31"/>
      <c r="E175" s="40"/>
      <c r="F175" s="13"/>
      <c r="G175" s="40"/>
      <c r="H175" s="32"/>
      <c r="I175" s="13"/>
      <c r="J175" s="32"/>
      <c r="K175" s="32"/>
      <c r="L175" s="13"/>
      <c r="M175" s="32"/>
      <c r="N175" s="32"/>
      <c r="O175" s="13"/>
      <c r="P175" s="32"/>
      <c r="Q175" s="32"/>
      <c r="R175" s="13"/>
      <c r="S175" s="32"/>
      <c r="T175" s="32"/>
      <c r="U175" s="13"/>
      <c r="V175" s="34"/>
      <c r="W175" s="14"/>
      <c r="X175" s="36"/>
      <c r="Y175" s="20"/>
      <c r="Z175" s="37"/>
      <c r="AA175" s="22"/>
      <c r="AB175"/>
      <c r="AC175"/>
      <c r="AD175"/>
      <c r="AE175"/>
      <c r="AF175" s="28"/>
      <c r="AP175" s="34"/>
      <c r="AQ175" s="14"/>
      <c r="AR175" s="34"/>
      <c r="AS175" s="14"/>
      <c r="AT175" s="34"/>
      <c r="AU175" s="14"/>
      <c r="AW175" s="4"/>
      <c r="AY175"/>
      <c r="BA175"/>
      <c r="BB175" s="28"/>
      <c r="BK175" s="14"/>
      <c r="BL175" s="34"/>
      <c r="BM175" s="14"/>
      <c r="BN175" s="34"/>
      <c r="BO175" s="14"/>
      <c r="BP175" s="34"/>
      <c r="BQ175" s="20"/>
      <c r="BR175" s="20"/>
      <c r="BS175" s="20"/>
      <c r="BT175"/>
      <c r="BU175"/>
      <c r="BV175"/>
      <c r="BW175"/>
      <c r="BX175" s="28"/>
      <c r="CH175" s="34"/>
      <c r="CI175" s="14"/>
      <c r="CJ175" s="34"/>
      <c r="CK175" s="14"/>
      <c r="CL175" s="34"/>
      <c r="CM175" s="14"/>
    </row>
    <row r="176" spans="1:91" ht="14.25" hidden="1">
      <c r="A176" s="2"/>
      <c r="B176" s="2"/>
      <c r="C176" s="13"/>
      <c r="D176" s="31"/>
      <c r="E176" s="40"/>
      <c r="F176" s="13"/>
      <c r="G176" s="40"/>
      <c r="H176" s="32"/>
      <c r="I176" s="13"/>
      <c r="J176" s="32"/>
      <c r="K176" s="32"/>
      <c r="L176" s="13"/>
      <c r="M176" s="32"/>
      <c r="N176" s="32"/>
      <c r="O176" s="13"/>
      <c r="P176" s="32"/>
      <c r="Q176" s="32"/>
      <c r="R176" s="13"/>
      <c r="S176" s="32"/>
      <c r="T176" s="32"/>
      <c r="U176" s="13"/>
      <c r="V176" s="34"/>
      <c r="W176" s="14"/>
      <c r="X176" s="36"/>
      <c r="Y176" s="20"/>
      <c r="Z176" s="37"/>
      <c r="AA176" s="22"/>
      <c r="AB176"/>
      <c r="AC176"/>
      <c r="AD176"/>
      <c r="AE176"/>
      <c r="AF176" s="28"/>
      <c r="AP176" s="34"/>
      <c r="AQ176" s="14"/>
      <c r="AR176" s="34"/>
      <c r="AS176" s="14"/>
      <c r="AT176" s="34"/>
      <c r="AU176" s="14"/>
      <c r="AW176" s="4"/>
      <c r="AY176"/>
      <c r="BA176"/>
      <c r="BB176" s="28"/>
      <c r="BK176" s="14"/>
      <c r="BL176" s="34"/>
      <c r="BM176" s="14"/>
      <c r="BN176" s="34"/>
      <c r="BO176" s="14"/>
      <c r="BP176" s="34"/>
      <c r="BQ176" s="20"/>
      <c r="BR176" s="20"/>
      <c r="BS176" s="20"/>
      <c r="BT176"/>
      <c r="BU176"/>
      <c r="BV176"/>
      <c r="BW176"/>
      <c r="BX176" s="28"/>
      <c r="CH176" s="34"/>
      <c r="CI176" s="14"/>
      <c r="CJ176" s="34"/>
      <c r="CK176" s="14"/>
      <c r="CL176" s="34"/>
      <c r="CM176" s="14"/>
    </row>
    <row r="177" spans="1:91" ht="14.25" hidden="1">
      <c r="A177" s="2"/>
      <c r="B177" s="2"/>
      <c r="C177" s="13"/>
      <c r="D177" s="31"/>
      <c r="E177" s="40"/>
      <c r="F177" s="13"/>
      <c r="G177" s="40"/>
      <c r="H177" s="32"/>
      <c r="I177" s="13"/>
      <c r="J177" s="32"/>
      <c r="K177" s="32"/>
      <c r="L177" s="13"/>
      <c r="M177" s="32"/>
      <c r="N177" s="32"/>
      <c r="O177" s="13"/>
      <c r="P177" s="32"/>
      <c r="Q177" s="32"/>
      <c r="R177" s="13"/>
      <c r="S177" s="32"/>
      <c r="T177" s="32"/>
      <c r="U177" s="13"/>
      <c r="V177" s="34"/>
      <c r="W177" s="14"/>
      <c r="X177" s="36"/>
      <c r="Y177" s="20"/>
      <c r="Z177" s="37"/>
      <c r="AA177" s="22"/>
      <c r="AB177"/>
      <c r="AC177"/>
      <c r="AD177"/>
      <c r="AE177"/>
      <c r="AF177" s="28"/>
      <c r="AP177" s="34"/>
      <c r="AQ177" s="14"/>
      <c r="AR177" s="34"/>
      <c r="AS177" s="14"/>
      <c r="AT177" s="34"/>
      <c r="AU177" s="14"/>
      <c r="AW177" s="4"/>
      <c r="AY177"/>
      <c r="BA177"/>
      <c r="BB177" s="28"/>
      <c r="BK177" s="14"/>
      <c r="BL177" s="34"/>
      <c r="BM177" s="14"/>
      <c r="BN177" s="34"/>
      <c r="BO177" s="14"/>
      <c r="BP177" s="34"/>
      <c r="BQ177" s="20"/>
      <c r="BR177" s="20"/>
      <c r="BS177" s="20"/>
      <c r="BT177"/>
      <c r="BU177"/>
      <c r="BV177"/>
      <c r="BW177"/>
      <c r="BX177" s="28"/>
      <c r="CH177" s="34"/>
      <c r="CI177" s="14"/>
      <c r="CJ177" s="34"/>
      <c r="CK177" s="14"/>
      <c r="CL177" s="34"/>
      <c r="CM177" s="14"/>
    </row>
    <row r="178" spans="1:91" ht="14.25" hidden="1">
      <c r="A178" s="2"/>
      <c r="B178" s="2"/>
      <c r="C178" s="13"/>
      <c r="D178" s="31"/>
      <c r="E178" s="40"/>
      <c r="F178" s="13"/>
      <c r="G178" s="40"/>
      <c r="H178" s="32"/>
      <c r="I178" s="13"/>
      <c r="J178" s="32"/>
      <c r="K178" s="32"/>
      <c r="L178" s="13"/>
      <c r="M178" s="32"/>
      <c r="N178" s="32"/>
      <c r="O178" s="13"/>
      <c r="P178" s="32"/>
      <c r="Q178" s="32"/>
      <c r="R178" s="13"/>
      <c r="S178" s="32"/>
      <c r="T178" s="32"/>
      <c r="U178" s="13"/>
      <c r="V178" s="34"/>
      <c r="W178" s="14"/>
      <c r="X178" s="36"/>
      <c r="Y178" s="20"/>
      <c r="Z178" s="37"/>
      <c r="AA178" s="22"/>
      <c r="AB178"/>
      <c r="AC178"/>
      <c r="AD178"/>
      <c r="AE178"/>
      <c r="AF178" s="28"/>
      <c r="AP178" s="34"/>
      <c r="AQ178" s="14"/>
      <c r="AR178" s="34"/>
      <c r="AS178" s="14"/>
      <c r="AT178" s="34"/>
      <c r="AU178" s="14"/>
      <c r="AW178" s="4"/>
      <c r="AY178"/>
      <c r="BA178"/>
      <c r="BB178" s="28"/>
      <c r="BK178" s="14"/>
      <c r="BL178" s="34"/>
      <c r="BM178" s="14"/>
      <c r="BN178" s="34"/>
      <c r="BO178" s="14"/>
      <c r="BP178" s="34"/>
      <c r="BQ178" s="20"/>
      <c r="BR178" s="20"/>
      <c r="BS178" s="20"/>
      <c r="BT178"/>
      <c r="BU178"/>
      <c r="BV178"/>
      <c r="BW178"/>
      <c r="BX178" s="28"/>
      <c r="CH178" s="34"/>
      <c r="CI178" s="14"/>
      <c r="CJ178" s="34"/>
      <c r="CK178" s="14"/>
      <c r="CL178" s="34"/>
      <c r="CM178" s="14"/>
    </row>
    <row r="179" spans="2:85" ht="14.25" hidden="1">
      <c r="B179" s="14"/>
      <c r="C179" s="28"/>
      <c r="D179" s="14"/>
      <c r="E179" s="55"/>
      <c r="F179" s="14"/>
      <c r="G179" s="55"/>
      <c r="H179" s="14"/>
      <c r="I179" s="55"/>
      <c r="J179" s="14"/>
      <c r="K179" s="34"/>
      <c r="L179" s="14"/>
      <c r="M179" s="34"/>
      <c r="N179" s="14"/>
      <c r="O179" s="34"/>
      <c r="P179" s="14"/>
      <c r="Q179" s="36"/>
      <c r="R179" s="20"/>
      <c r="S179" s="37"/>
      <c r="T179" s="22"/>
      <c r="U179"/>
      <c r="Y179" s="28"/>
      <c r="Z179" s="14"/>
      <c r="AA179" s="34"/>
      <c r="AB179" s="14"/>
      <c r="AC179" s="34"/>
      <c r="AD179" s="14"/>
      <c r="AE179" s="34"/>
      <c r="AF179" s="14"/>
      <c r="AG179" s="34"/>
      <c r="AH179" s="14"/>
      <c r="AI179" s="34"/>
      <c r="AJ179" s="14"/>
      <c r="AK179" s="34"/>
      <c r="AL179" s="14"/>
      <c r="AM179" s="34"/>
      <c r="AN179" s="14"/>
      <c r="AO179" s="4"/>
      <c r="AQ179"/>
      <c r="AU179" s="28"/>
      <c r="AV179" s="55"/>
      <c r="AW179" s="34"/>
      <c r="AX179" s="55"/>
      <c r="AY179" s="34"/>
      <c r="AZ179" s="55"/>
      <c r="BA179" s="34"/>
      <c r="BB179" s="14"/>
      <c r="BC179" s="34"/>
      <c r="BD179" s="14"/>
      <c r="BE179" s="34"/>
      <c r="BF179" s="14"/>
      <c r="BG179" s="34"/>
      <c r="BH179" s="14"/>
      <c r="BI179" s="34"/>
      <c r="BJ179" s="56"/>
      <c r="BM179"/>
      <c r="BQ179" s="28"/>
      <c r="BR179" s="14"/>
      <c r="BS179" s="34"/>
      <c r="BT179" s="14"/>
      <c r="BU179" s="34"/>
      <c r="BV179" s="14"/>
      <c r="BW179" s="34"/>
      <c r="BX179" s="14"/>
      <c r="BY179" s="34"/>
      <c r="BZ179" s="14"/>
      <c r="CA179" s="34"/>
      <c r="CB179" s="14"/>
      <c r="CC179" s="34"/>
      <c r="CD179" s="14"/>
      <c r="CE179" s="34"/>
      <c r="CF179" s="4"/>
      <c r="CG179"/>
    </row>
    <row r="180" ht="14.25" hidden="1"/>
    <row r="181" ht="14.25" hidden="1"/>
    <row r="182" ht="14.25" hidden="1"/>
  </sheetData>
  <sheetProtection/>
  <mergeCells count="8">
    <mergeCell ref="A1:T1"/>
    <mergeCell ref="W1:AP1"/>
    <mergeCell ref="AS1:BL1"/>
    <mergeCell ref="BO1:CH1"/>
    <mergeCell ref="A67:T67"/>
    <mergeCell ref="W67:AP67"/>
    <mergeCell ref="AS67:BL67"/>
    <mergeCell ref="BO67:CH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H179"/>
  <sheetViews>
    <sheetView zoomScale="86" zoomScaleNormal="86" zoomScalePageLayoutView="0" workbookViewId="0" topLeftCell="A1">
      <selection activeCell="D219" sqref="D219:D220"/>
    </sheetView>
  </sheetViews>
  <sheetFormatPr defaultColWidth="9.140625" defaultRowHeight="15"/>
  <cols>
    <col min="1" max="1" width="4.140625" style="0" customWidth="1"/>
    <col min="2" max="2" width="22.28125" style="0" bestFit="1" customWidth="1"/>
    <col min="3" max="3" width="13.57421875" style="14" bestFit="1" customWidth="1"/>
    <col min="4" max="4" width="4.421875" style="28" customWidth="1"/>
    <col min="5" max="5" width="7.140625" style="14" bestFit="1" customWidth="1"/>
    <col min="6" max="6" width="5.8515625" style="34" customWidth="1"/>
    <col min="7" max="7" width="7.28125" style="14" bestFit="1" customWidth="1"/>
    <col min="8" max="8" width="6.00390625" style="34" bestFit="1" customWidth="1"/>
    <col min="9" max="9" width="7.28125" style="14" bestFit="1" customWidth="1"/>
    <col min="10" max="10" width="5.57421875" style="34" bestFit="1" customWidth="1"/>
    <col min="11" max="11" width="7.28125" style="14" bestFit="1" customWidth="1"/>
    <col min="12" max="12" width="7.28125" style="34" bestFit="1" customWidth="1"/>
    <col min="13" max="13" width="7.28125" style="14" bestFit="1" customWidth="1"/>
    <col min="14" max="14" width="4.421875" style="34" bestFit="1" customWidth="1"/>
    <col min="15" max="15" width="7.28125" style="14" bestFit="1" customWidth="1"/>
    <col min="16" max="16" width="4.28125" style="34" customWidth="1"/>
    <col min="17" max="17" width="7.140625" style="14" bestFit="1" customWidth="1"/>
    <col min="18" max="18" width="5.28125" style="36" bestFit="1" customWidth="1"/>
    <col min="19" max="19" width="7.28125" style="20" bestFit="1" customWidth="1"/>
    <col min="20" max="20" width="5.00390625" style="37" bestFit="1" customWidth="1"/>
    <col min="21" max="21" width="6.421875" style="22" customWidth="1"/>
    <col min="22" max="22" width="5.00390625" style="0" bestFit="1" customWidth="1"/>
    <col min="23" max="23" width="5.140625" style="0" customWidth="1"/>
    <col min="24" max="24" width="21.140625" style="0" bestFit="1" customWidth="1"/>
    <col min="25" max="25" width="9.421875" style="0" bestFit="1" customWidth="1"/>
    <col min="26" max="26" width="7.00390625" style="28" bestFit="1" customWidth="1"/>
    <col min="27" max="27" width="7.140625" style="14" bestFit="1" customWidth="1"/>
    <col min="28" max="28" width="5.421875" style="34" customWidth="1"/>
    <col min="29" max="29" width="7.28125" style="14" bestFit="1" customWidth="1"/>
    <col min="30" max="30" width="6.140625" style="34" customWidth="1"/>
    <col min="31" max="31" width="7.140625" style="14" bestFit="1" customWidth="1"/>
    <col min="32" max="32" width="5.57421875" style="34" bestFit="1" customWidth="1"/>
    <col min="33" max="33" width="7.140625" style="14" bestFit="1" customWidth="1"/>
    <col min="34" max="34" width="5.57421875" style="34" bestFit="1" customWidth="1"/>
    <col min="35" max="35" width="7.140625" style="14" bestFit="1" customWidth="1"/>
    <col min="36" max="36" width="4.28125" style="34" bestFit="1" customWidth="1"/>
    <col min="37" max="37" width="7.140625" style="14" bestFit="1" customWidth="1"/>
    <col min="38" max="38" width="4.28125" style="34" bestFit="1" customWidth="1"/>
    <col min="39" max="39" width="7.140625" style="14" bestFit="1" customWidth="1"/>
    <col min="40" max="40" width="4.140625" style="34" bestFit="1" customWidth="1"/>
    <col min="41" max="41" width="7.28125" style="14" bestFit="1" customWidth="1"/>
    <col min="42" max="42" width="5.00390625" style="4" bestFit="1" customWidth="1"/>
    <col min="43" max="43" width="5.00390625" style="4" customWidth="1"/>
    <col min="44" max="44" width="2.421875" style="0" customWidth="1"/>
    <col min="45" max="45" width="3.00390625" style="0" bestFit="1" customWidth="1"/>
    <col min="46" max="46" width="18.00390625" style="0" bestFit="1" customWidth="1"/>
    <col min="47" max="47" width="11.7109375" style="0" bestFit="1" customWidth="1"/>
    <col min="48" max="48" width="4.57421875" style="28" bestFit="1" customWidth="1"/>
    <col min="49" max="49" width="7.28125" style="14" bestFit="1" customWidth="1"/>
    <col min="50" max="50" width="6.7109375" style="34" customWidth="1"/>
    <col min="51" max="51" width="7.28125" style="14" bestFit="1" customWidth="1"/>
    <col min="52" max="52" width="4.28125" style="34" bestFit="1" customWidth="1"/>
    <col min="53" max="53" width="7.140625" style="14" bestFit="1" customWidth="1"/>
    <col min="54" max="54" width="5.57421875" style="34" bestFit="1" customWidth="1"/>
    <col min="55" max="55" width="7.140625" style="14" bestFit="1" customWidth="1"/>
    <col min="56" max="56" width="4.28125" style="34" bestFit="1" customWidth="1"/>
    <col min="57" max="57" width="7.140625" style="14" bestFit="1" customWidth="1"/>
    <col min="58" max="58" width="4.28125" style="34" bestFit="1" customWidth="1"/>
    <col min="59" max="59" width="7.140625" style="14" bestFit="1" customWidth="1"/>
    <col min="60" max="60" width="4.28125" style="34" bestFit="1" customWidth="1"/>
    <col min="61" max="61" width="7.140625" style="14" bestFit="1" customWidth="1"/>
    <col min="62" max="62" width="9.140625" style="28" bestFit="1" customWidth="1"/>
    <col min="63" max="63" width="7.28125" style="20" bestFit="1" customWidth="1"/>
    <col min="64" max="64" width="5.00390625" style="20" bestFit="1" customWidth="1"/>
    <col min="65" max="65" width="5.00390625" style="20" customWidth="1"/>
    <col min="66" max="66" width="3.00390625" style="0" bestFit="1" customWidth="1"/>
    <col min="67" max="67" width="3.421875" style="0" customWidth="1"/>
    <col min="68" max="68" width="22.28125" style="0" bestFit="1" customWidth="1"/>
    <col min="69" max="69" width="17.7109375" style="0" bestFit="1" customWidth="1"/>
    <col min="70" max="70" width="4.57421875" style="28" bestFit="1" customWidth="1"/>
    <col min="71" max="71" width="7.140625" style="14" bestFit="1" customWidth="1"/>
    <col min="72" max="72" width="5.57421875" style="34" customWidth="1"/>
    <col min="73" max="73" width="7.140625" style="14" bestFit="1" customWidth="1"/>
    <col min="74" max="74" width="5.7109375" style="34" customWidth="1"/>
    <col min="75" max="75" width="7.28125" style="14" bestFit="1" customWidth="1"/>
    <col min="76" max="76" width="4.28125" style="34" bestFit="1" customWidth="1"/>
    <col min="77" max="77" width="7.140625" style="14" bestFit="1" customWidth="1"/>
    <col min="78" max="78" width="6.00390625" style="34" customWidth="1"/>
    <col min="79" max="79" width="7.140625" style="14" bestFit="1" customWidth="1"/>
    <col min="80" max="80" width="4.28125" style="34" bestFit="1" customWidth="1"/>
    <col min="81" max="81" width="7.140625" style="14" bestFit="1" customWidth="1"/>
    <col min="82" max="82" width="4.28125" style="34" bestFit="1" customWidth="1"/>
    <col min="83" max="83" width="7.140625" style="14" bestFit="1" customWidth="1"/>
    <col min="84" max="84" width="6.421875" style="28" customWidth="1"/>
    <col min="85" max="85" width="7.28125" style="14" bestFit="1" customWidth="1"/>
    <col min="86" max="86" width="5.8515625" style="0" customWidth="1"/>
    <col min="87" max="87" width="5.57421875" style="0" customWidth="1"/>
    <col min="88" max="88" width="19.28125" style="0" customWidth="1"/>
  </cols>
  <sheetData>
    <row r="1" spans="1:86" ht="21">
      <c r="A1" s="67" t="s">
        <v>247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W1" s="66" t="s">
        <v>248</v>
      </c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23"/>
      <c r="AS1" s="66" t="s">
        <v>249</v>
      </c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O1" s="66" t="s">
        <v>251</v>
      </c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1:86" ht="14.25">
      <c r="A2" s="10"/>
      <c r="B2" s="10" t="s">
        <v>0</v>
      </c>
      <c r="C2" s="16" t="s">
        <v>1</v>
      </c>
      <c r="D2" s="26" t="s">
        <v>187</v>
      </c>
      <c r="E2" s="16" t="s">
        <v>186</v>
      </c>
      <c r="F2" s="33" t="s">
        <v>188</v>
      </c>
      <c r="G2" s="16" t="s">
        <v>186</v>
      </c>
      <c r="H2" s="33" t="s">
        <v>189</v>
      </c>
      <c r="I2" s="16" t="s">
        <v>186</v>
      </c>
      <c r="J2" s="33" t="s">
        <v>190</v>
      </c>
      <c r="K2" s="16" t="s">
        <v>186</v>
      </c>
      <c r="L2" s="33" t="s">
        <v>191</v>
      </c>
      <c r="M2" s="16" t="s">
        <v>186</v>
      </c>
      <c r="N2" s="33" t="s">
        <v>192</v>
      </c>
      <c r="O2" s="16" t="s">
        <v>186</v>
      </c>
      <c r="P2" s="33" t="s">
        <v>193</v>
      </c>
      <c r="Q2" s="16" t="s">
        <v>186</v>
      </c>
      <c r="R2" s="26" t="s">
        <v>72</v>
      </c>
      <c r="S2" s="19" t="s">
        <v>186</v>
      </c>
      <c r="T2" s="26" t="s">
        <v>200</v>
      </c>
      <c r="W2" s="2"/>
      <c r="X2" s="2" t="s">
        <v>0</v>
      </c>
      <c r="Y2" s="2" t="s">
        <v>1</v>
      </c>
      <c r="Z2" s="31" t="s">
        <v>187</v>
      </c>
      <c r="AA2" s="13" t="s">
        <v>186</v>
      </c>
      <c r="AB2" s="35" t="s">
        <v>188</v>
      </c>
      <c r="AC2" s="11" t="s">
        <v>186</v>
      </c>
      <c r="AD2" s="35" t="s">
        <v>189</v>
      </c>
      <c r="AE2" s="11" t="s">
        <v>186</v>
      </c>
      <c r="AF2" s="35" t="s">
        <v>190</v>
      </c>
      <c r="AG2" s="11" t="s">
        <v>186</v>
      </c>
      <c r="AH2" s="35" t="s">
        <v>191</v>
      </c>
      <c r="AI2" s="11" t="s">
        <v>186</v>
      </c>
      <c r="AJ2" s="35" t="s">
        <v>192</v>
      </c>
      <c r="AK2" s="11" t="s">
        <v>186</v>
      </c>
      <c r="AL2" s="35" t="s">
        <v>193</v>
      </c>
      <c r="AM2" s="11" t="s">
        <v>186</v>
      </c>
      <c r="AN2" s="35" t="s">
        <v>72</v>
      </c>
      <c r="AO2" s="11" t="s">
        <v>186</v>
      </c>
      <c r="AP2" s="5" t="s">
        <v>200</v>
      </c>
      <c r="AQ2" s="24"/>
      <c r="AS2" s="7"/>
      <c r="AT2" s="7" t="s">
        <v>0</v>
      </c>
      <c r="AU2" s="7" t="s">
        <v>1</v>
      </c>
      <c r="AV2" s="30" t="s">
        <v>187</v>
      </c>
      <c r="AW2" s="12" t="s">
        <v>186</v>
      </c>
      <c r="AX2" s="33" t="s">
        <v>188</v>
      </c>
      <c r="AY2" s="16" t="s">
        <v>186</v>
      </c>
      <c r="AZ2" s="33" t="s">
        <v>189</v>
      </c>
      <c r="BA2" s="16" t="s">
        <v>186</v>
      </c>
      <c r="BB2" s="33" t="s">
        <v>190</v>
      </c>
      <c r="BC2" s="16" t="s">
        <v>186</v>
      </c>
      <c r="BD2" s="33" t="s">
        <v>191</v>
      </c>
      <c r="BE2" s="16" t="s">
        <v>186</v>
      </c>
      <c r="BF2" s="33" t="s">
        <v>192</v>
      </c>
      <c r="BG2" s="16" t="s">
        <v>186</v>
      </c>
      <c r="BH2" s="33" t="s">
        <v>193</v>
      </c>
      <c r="BI2" s="16" t="s">
        <v>186</v>
      </c>
      <c r="BJ2" s="26" t="s">
        <v>72</v>
      </c>
      <c r="BK2" s="19" t="s">
        <v>186</v>
      </c>
      <c r="BL2" s="9" t="s">
        <v>200</v>
      </c>
      <c r="BO2" s="41"/>
      <c r="BP2" s="41" t="s">
        <v>0</v>
      </c>
      <c r="BQ2" s="41" t="s">
        <v>1</v>
      </c>
      <c r="BR2" s="30" t="s">
        <v>187</v>
      </c>
      <c r="BS2" s="42" t="s">
        <v>186</v>
      </c>
      <c r="BT2" s="33" t="s">
        <v>188</v>
      </c>
      <c r="BU2" s="43" t="s">
        <v>186</v>
      </c>
      <c r="BV2" s="33" t="s">
        <v>189</v>
      </c>
      <c r="BW2" s="43" t="s">
        <v>186</v>
      </c>
      <c r="BX2" s="33" t="s">
        <v>190</v>
      </c>
      <c r="BY2" s="43" t="s">
        <v>186</v>
      </c>
      <c r="BZ2" s="33" t="s">
        <v>191</v>
      </c>
      <c r="CA2" s="43" t="s">
        <v>186</v>
      </c>
      <c r="CB2" s="33" t="s">
        <v>192</v>
      </c>
      <c r="CC2" s="43" t="s">
        <v>186</v>
      </c>
      <c r="CD2" s="33" t="s">
        <v>193</v>
      </c>
      <c r="CE2" s="43" t="s">
        <v>186</v>
      </c>
      <c r="CF2" s="26" t="s">
        <v>72</v>
      </c>
      <c r="CG2" s="43" t="s">
        <v>186</v>
      </c>
      <c r="CH2" s="44" t="s">
        <v>200</v>
      </c>
    </row>
    <row r="3" spans="1:86" ht="14.25">
      <c r="A3" s="64">
        <v>1</v>
      </c>
      <c r="B3" s="64" t="str">
        <f aca="true" ca="1" t="shared" si="0" ref="B3:K11">OFFSET(B$69,MATCH($A3,$U$69:$U$128,0)-1,0)</f>
        <v>Тодор Личев</v>
      </c>
      <c r="C3" s="64" t="str">
        <f ca="1" t="shared" si="0"/>
        <v>Aqualand</v>
      </c>
      <c r="D3" s="59">
        <f ca="1" t="shared" si="0"/>
        <v>9</v>
      </c>
      <c r="E3" s="65">
        <f ca="1" t="shared" si="0"/>
        <v>180.83333533333334</v>
      </c>
      <c r="F3" s="59">
        <f ca="1" t="shared" si="0"/>
        <v>10</v>
      </c>
      <c r="G3" s="65">
        <f ca="1" t="shared" si="0"/>
        <v>216.000079</v>
      </c>
      <c r="H3" s="59">
        <f ca="1" t="shared" si="0"/>
        <v>9</v>
      </c>
      <c r="I3" s="65">
        <f ca="1" t="shared" si="0"/>
        <v>199</v>
      </c>
      <c r="J3" s="59">
        <f ca="1" t="shared" si="0"/>
        <v>2</v>
      </c>
      <c r="K3" s="65">
        <f ca="1" t="shared" si="0"/>
        <v>170.16674566666666</v>
      </c>
      <c r="L3" s="59">
        <f aca="true" ca="1" t="shared" si="1" ref="L3:T11">OFFSET(L$69,MATCH($A3,$U$69:$U$128,0)-1,0)</f>
      </c>
      <c r="M3" s="65">
        <f ca="1" t="shared" si="1"/>
      </c>
      <c r="N3" s="59">
        <f ca="1" t="shared" si="1"/>
      </c>
      <c r="O3" s="65">
        <f ca="1" t="shared" si="1"/>
      </c>
      <c r="P3" s="59">
        <f ca="1" t="shared" si="1"/>
      </c>
      <c r="Q3" s="65">
        <f ca="1" t="shared" si="1"/>
      </c>
      <c r="R3" s="59">
        <f ca="1" t="shared" si="1"/>
        <v>30.00019150004</v>
      </c>
      <c r="S3" s="65">
        <f ca="1" t="shared" si="1"/>
        <v>191.50004</v>
      </c>
      <c r="T3" s="59">
        <f ca="1" t="shared" si="1"/>
        <v>24</v>
      </c>
      <c r="W3" s="64">
        <v>1</v>
      </c>
      <c r="X3" s="64" t="str">
        <f aca="true" ca="1" t="shared" si="2" ref="X3:AP3">OFFSET(X$69,MATCH($W3,$AQ$69:$AQ$88,0)-1,0)</f>
        <v>Радка Дангова</v>
      </c>
      <c r="Y3" s="64" t="str">
        <f ca="1" t="shared" si="2"/>
        <v>Акваленд</v>
      </c>
      <c r="Z3" s="59">
        <f ca="1" t="shared" si="2"/>
        <v>6</v>
      </c>
      <c r="AA3" s="65">
        <f ca="1" t="shared" si="2"/>
        <v>182.16666766666665</v>
      </c>
      <c r="AB3" s="59">
        <f ca="1" t="shared" si="2"/>
        <v>6</v>
      </c>
      <c r="AC3" s="65">
        <f ca="1" t="shared" si="2"/>
        <v>165.66668666666666</v>
      </c>
      <c r="AD3" s="59">
        <f ca="1" t="shared" si="2"/>
        <v>6</v>
      </c>
      <c r="AE3" s="65">
        <f ca="1" t="shared" si="2"/>
        <v>178.83335333333335</v>
      </c>
      <c r="AF3" s="59">
        <f ca="1" t="shared" si="2"/>
        <v>6</v>
      </c>
      <c r="AG3" s="65">
        <f ca="1" t="shared" si="2"/>
        <v>183.3</v>
      </c>
      <c r="AH3" s="59">
        <f ca="1" t="shared" si="2"/>
      </c>
      <c r="AI3" s="65">
        <f ca="1" t="shared" si="2"/>
      </c>
      <c r="AJ3" s="59">
        <f ca="1" t="shared" si="2"/>
      </c>
      <c r="AK3" s="65">
        <f ca="1" t="shared" si="2"/>
      </c>
      <c r="AL3" s="59">
        <f ca="1" t="shared" si="2"/>
      </c>
      <c r="AM3" s="65">
        <f ca="1" t="shared" si="2"/>
      </c>
      <c r="AN3" s="59">
        <f ca="1" t="shared" si="2"/>
        <v>24.000177491676915</v>
      </c>
      <c r="AO3" s="65">
        <f ca="1" t="shared" si="2"/>
        <v>177.49167691666668</v>
      </c>
      <c r="AP3" s="64">
        <f ca="1" t="shared" si="2"/>
        <v>24</v>
      </c>
      <c r="AS3" s="7">
        <v>1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8"/>
      <c r="BK3" s="7"/>
      <c r="BL3" s="7"/>
      <c r="BO3" s="41">
        <v>1</v>
      </c>
      <c r="BP3" s="41" t="str">
        <f aca="true" ca="1" t="shared" si="3" ref="BP3:BP21">OFFSET(BP$69,MATCH($BO3,$CI$69:$CI$98,0)-1,0)</f>
        <v>Златомира Кинанова</v>
      </c>
      <c r="BQ3" s="41" t="str">
        <f aca="true" ca="1" t="shared" si="4" ref="BQ3:CH17">OFFSET(BQ$69,MATCH($BO3,$CI$69:$CI$98,0)-1,0)</f>
        <v>Aqualand</v>
      </c>
      <c r="BR3" s="30">
        <f ca="1" t="shared" si="4"/>
        <v>8</v>
      </c>
      <c r="BS3" s="42">
        <f ca="1" t="shared" si="4"/>
        <v>49.333336333333335</v>
      </c>
      <c r="BT3" s="30">
        <f ca="1" t="shared" si="4"/>
        <v>11</v>
      </c>
      <c r="BU3" s="42">
        <f ca="1" t="shared" si="4"/>
        <v>78.66668566666667</v>
      </c>
      <c r="BV3" s="30">
        <f ca="1" t="shared" si="4"/>
        <v>8</v>
      </c>
      <c r="BW3" s="42">
        <f ca="1" t="shared" si="4"/>
        <v>104.000018</v>
      </c>
      <c r="BX3" s="30">
        <f ca="1" t="shared" si="4"/>
        <v>8</v>
      </c>
      <c r="BY3" s="41">
        <f ca="1" t="shared" si="4"/>
        <v>126.000018</v>
      </c>
      <c r="BZ3" s="41">
        <f ca="1" t="shared" si="4"/>
      </c>
      <c r="CA3" s="41">
        <f ca="1" t="shared" si="4"/>
      </c>
      <c r="CB3" s="41">
        <f ca="1" t="shared" si="4"/>
      </c>
      <c r="CC3" s="41">
        <f ca="1" t="shared" si="4"/>
      </c>
      <c r="CD3" s="41">
        <f ca="1" t="shared" si="4"/>
      </c>
      <c r="CE3" s="41">
        <f ca="1" t="shared" si="4"/>
      </c>
      <c r="CF3" s="30">
        <f ca="1" t="shared" si="4"/>
        <v>35.00003</v>
      </c>
      <c r="CG3" s="42">
        <f ca="1" t="shared" si="4"/>
        <v>89.5000145</v>
      </c>
      <c r="CH3" s="41">
        <f ca="1" t="shared" si="4"/>
        <v>12</v>
      </c>
    </row>
    <row r="4" spans="1:86" ht="14.25">
      <c r="A4" s="64">
        <f>A3+1</f>
        <v>2</v>
      </c>
      <c r="B4" s="64" t="str">
        <f ca="1" t="shared" si="0"/>
        <v>Борис Божилов</v>
      </c>
      <c r="C4" s="64" t="str">
        <f ca="1" t="shared" si="0"/>
        <v>Aqualand</v>
      </c>
      <c r="D4" s="59">
        <f ca="1" t="shared" si="0"/>
        <v>0</v>
      </c>
      <c r="E4" s="65">
        <f ca="1" t="shared" si="0"/>
        <v>0</v>
      </c>
      <c r="F4" s="59">
        <f ca="1" t="shared" si="0"/>
        <v>0</v>
      </c>
      <c r="G4" s="65">
        <f ca="1" t="shared" si="0"/>
        <v>0</v>
      </c>
      <c r="H4" s="59">
        <f ca="1" t="shared" si="0"/>
        <v>6</v>
      </c>
      <c r="I4" s="65">
        <f ca="1" t="shared" si="0"/>
        <v>177.3</v>
      </c>
      <c r="J4" s="59">
        <f ca="1" t="shared" si="0"/>
        <v>10</v>
      </c>
      <c r="K4" s="65">
        <f ca="1" t="shared" si="0"/>
        <v>175.16674266666666</v>
      </c>
      <c r="L4" s="59">
        <f ca="1" t="shared" si="1"/>
      </c>
      <c r="M4" s="65">
        <f ca="1" t="shared" si="1"/>
      </c>
      <c r="N4" s="59">
        <f ca="1" t="shared" si="1"/>
      </c>
      <c r="O4" s="65">
        <f ca="1" t="shared" si="1"/>
      </c>
      <c r="P4" s="59">
        <f ca="1" t="shared" si="1"/>
      </c>
      <c r="Q4" s="65">
        <f ca="1" t="shared" si="1"/>
      </c>
      <c r="R4" s="59">
        <f ca="1" t="shared" si="1"/>
        <v>16.000176233371334</v>
      </c>
      <c r="S4" s="65">
        <f ca="1" t="shared" si="1"/>
        <v>176.23337133333334</v>
      </c>
      <c r="T4" s="59">
        <f ca="1" t="shared" si="1"/>
        <v>12</v>
      </c>
      <c r="W4" s="7">
        <f>W3+1</f>
        <v>2</v>
      </c>
      <c r="X4" s="7"/>
      <c r="Y4" s="7"/>
      <c r="Z4" s="27"/>
      <c r="AA4" s="12"/>
      <c r="AB4" s="27"/>
      <c r="AC4" s="12"/>
      <c r="AD4" s="27"/>
      <c r="AE4" s="12"/>
      <c r="AF4" s="27"/>
      <c r="AG4" s="12"/>
      <c r="AH4" s="27"/>
      <c r="AI4" s="12"/>
      <c r="AJ4" s="27"/>
      <c r="AK4" s="12"/>
      <c r="AL4" s="27"/>
      <c r="AM4" s="12"/>
      <c r="AN4" s="27"/>
      <c r="AO4" s="12"/>
      <c r="AP4" s="7"/>
      <c r="AS4" s="7">
        <f>AS3+1</f>
        <v>2</v>
      </c>
      <c r="AT4" s="7"/>
      <c r="AU4" s="7"/>
      <c r="AV4" s="27"/>
      <c r="AW4" s="7"/>
      <c r="AX4" s="27"/>
      <c r="AY4" s="7"/>
      <c r="AZ4" s="27"/>
      <c r="BA4" s="7"/>
      <c r="BB4" s="7"/>
      <c r="BC4" s="7"/>
      <c r="BD4" s="7"/>
      <c r="BE4" s="7"/>
      <c r="BF4" s="7"/>
      <c r="BG4" s="7"/>
      <c r="BH4" s="7"/>
      <c r="BI4" s="7"/>
      <c r="BJ4" s="30"/>
      <c r="BK4" s="7"/>
      <c r="BL4" s="7"/>
      <c r="BO4" s="41">
        <f>BO3+1</f>
        <v>2</v>
      </c>
      <c r="BP4" s="41" t="str">
        <f ca="1" t="shared" si="3"/>
        <v>Алекс Садала</v>
      </c>
      <c r="BQ4" s="41" t="str">
        <f ca="1" t="shared" si="4"/>
        <v>Aqualand</v>
      </c>
      <c r="BR4" s="30">
        <f ca="1" t="shared" si="4"/>
        <v>0</v>
      </c>
      <c r="BS4" s="42">
        <f ca="1" t="shared" si="4"/>
        <v>0</v>
      </c>
      <c r="BT4" s="30">
        <f ca="1" t="shared" si="4"/>
        <v>8</v>
      </c>
      <c r="BU4" s="42">
        <f ca="1" t="shared" si="4"/>
        <v>74.000012</v>
      </c>
      <c r="BV4" s="30">
        <f ca="1" t="shared" si="4"/>
        <v>0</v>
      </c>
      <c r="BW4" s="42">
        <f ca="1" t="shared" si="4"/>
        <v>0</v>
      </c>
      <c r="BX4" s="30">
        <f ca="1" t="shared" si="4"/>
        <v>0</v>
      </c>
      <c r="BY4" s="41">
        <f ca="1" t="shared" si="4"/>
        <v>0</v>
      </c>
      <c r="BZ4" s="41">
        <f ca="1" t="shared" si="4"/>
      </c>
      <c r="CA4" s="41">
        <f ca="1" t="shared" si="4"/>
      </c>
      <c r="CB4" s="41">
        <f ca="1" t="shared" si="4"/>
      </c>
      <c r="CC4" s="41">
        <f ca="1" t="shared" si="4"/>
      </c>
      <c r="CD4" s="41">
        <f ca="1" t="shared" si="4"/>
      </c>
      <c r="CE4" s="41">
        <f ca="1" t="shared" si="4"/>
      </c>
      <c r="CF4" s="30">
        <f ca="1" t="shared" si="4"/>
        <v>8.000029</v>
      </c>
      <c r="CG4" s="42">
        <f ca="1" t="shared" si="4"/>
        <v>74.000012</v>
      </c>
      <c r="CH4" s="41">
        <f ca="1" t="shared" si="4"/>
        <v>3</v>
      </c>
    </row>
    <row r="5" spans="1:86" ht="14.25">
      <c r="A5" s="7">
        <f aca="true" t="shared" si="5" ref="A5:A62">A4+1</f>
        <v>3</v>
      </c>
      <c r="B5" s="7" t="str">
        <f ca="1" t="shared" si="0"/>
        <v>Красимир Георгиев</v>
      </c>
      <c r="C5" s="7" t="str">
        <f ca="1" t="shared" si="0"/>
        <v>Aqualand</v>
      </c>
      <c r="D5" s="27">
        <f ca="1" t="shared" si="0"/>
        <v>6</v>
      </c>
      <c r="E5" s="12">
        <f ca="1" t="shared" si="0"/>
        <v>163.66667166666664</v>
      </c>
      <c r="F5" s="27">
        <f ca="1" t="shared" si="0"/>
        <v>0</v>
      </c>
      <c r="G5" s="12">
        <f ca="1" t="shared" si="0"/>
        <v>157.33340933333335</v>
      </c>
      <c r="H5" s="27">
        <f ca="1" t="shared" si="0"/>
        <v>0</v>
      </c>
      <c r="I5" s="12">
        <f ca="1" t="shared" si="0"/>
        <v>162.3</v>
      </c>
      <c r="J5" s="27">
        <f ca="1" t="shared" si="0"/>
        <v>4</v>
      </c>
      <c r="K5" s="12">
        <f ca="1" t="shared" si="0"/>
        <v>173.500078</v>
      </c>
      <c r="L5" s="27">
        <f ca="1" t="shared" si="1"/>
      </c>
      <c r="M5" s="12">
        <f ca="1" t="shared" si="1"/>
      </c>
      <c r="N5" s="27">
        <f ca="1" t="shared" si="1"/>
      </c>
      <c r="O5" s="12">
        <f ca="1" t="shared" si="1"/>
      </c>
      <c r="P5" s="27">
        <f ca="1" t="shared" si="1"/>
      </c>
      <c r="Q5" s="12">
        <f ca="1" t="shared" si="1"/>
      </c>
      <c r="R5" s="27">
        <f ca="1" t="shared" si="1"/>
        <v>10.00016420003975</v>
      </c>
      <c r="S5" s="12">
        <f ca="1" t="shared" si="1"/>
        <v>164.20003975</v>
      </c>
      <c r="T5" s="27">
        <f ca="1" t="shared" si="1"/>
        <v>24</v>
      </c>
      <c r="W5" s="7">
        <f aca="true" t="shared" si="6" ref="W5:W22">W4+1</f>
        <v>3</v>
      </c>
      <c r="X5" s="7"/>
      <c r="Y5" s="7"/>
      <c r="Z5" s="27"/>
      <c r="AA5" s="12"/>
      <c r="AB5" s="27"/>
      <c r="AC5" s="12"/>
      <c r="AD5" s="27"/>
      <c r="AE5" s="12"/>
      <c r="AF5" s="27"/>
      <c r="AG5" s="12"/>
      <c r="AH5" s="27"/>
      <c r="AI5" s="12"/>
      <c r="AJ5" s="27"/>
      <c r="AK5" s="12"/>
      <c r="AL5" s="27"/>
      <c r="AM5" s="12"/>
      <c r="AN5" s="27"/>
      <c r="AO5" s="12"/>
      <c r="AP5" s="7"/>
      <c r="AS5" s="7">
        <f aca="true" t="shared" si="7" ref="AS5:AS22">AS4+1</f>
        <v>3</v>
      </c>
      <c r="AT5" s="7"/>
      <c r="AU5" s="7"/>
      <c r="AV5" s="27"/>
      <c r="AW5" s="7"/>
      <c r="AX5" s="27"/>
      <c r="AY5" s="7"/>
      <c r="AZ5" s="27"/>
      <c r="BA5" s="7"/>
      <c r="BB5" s="7"/>
      <c r="BC5" s="7"/>
      <c r="BD5" s="7"/>
      <c r="BE5" s="7"/>
      <c r="BF5" s="7"/>
      <c r="BG5" s="7"/>
      <c r="BH5" s="7"/>
      <c r="BI5" s="7"/>
      <c r="BJ5" s="30"/>
      <c r="BK5" s="7"/>
      <c r="BL5" s="7"/>
      <c r="BO5" s="41">
        <f aca="true" t="shared" si="8" ref="BO5:BO32">BO4+1</f>
        <v>3</v>
      </c>
      <c r="BP5" s="41" t="str">
        <f ca="1" t="shared" si="3"/>
        <v>Емир Салимов</v>
      </c>
      <c r="BQ5" s="41" t="str">
        <f ca="1" t="shared" si="4"/>
        <v>Aqualand</v>
      </c>
      <c r="BR5" s="30">
        <f ca="1" t="shared" si="4"/>
        <v>5</v>
      </c>
      <c r="BS5" s="42">
        <f ca="1" t="shared" si="4"/>
        <v>42.000002</v>
      </c>
      <c r="BT5" s="30">
        <f ca="1" t="shared" si="4"/>
        <v>0</v>
      </c>
      <c r="BU5" s="42">
        <f ca="1" t="shared" si="4"/>
        <v>46.33334333333334</v>
      </c>
      <c r="BV5" s="30">
        <f ca="1" t="shared" si="4"/>
        <v>2</v>
      </c>
      <c r="BW5" s="42">
        <f ca="1" t="shared" si="4"/>
        <v>73.66667766666667</v>
      </c>
      <c r="BX5" s="30">
        <f ca="1" t="shared" si="4"/>
        <v>0</v>
      </c>
      <c r="BY5" s="41">
        <f ca="1" t="shared" si="4"/>
        <v>0</v>
      </c>
      <c r="BZ5" s="41">
        <f ca="1" t="shared" si="4"/>
      </c>
      <c r="CA5" s="41">
        <f ca="1" t="shared" si="4"/>
      </c>
      <c r="CB5" s="41">
        <f ca="1" t="shared" si="4"/>
      </c>
      <c r="CC5" s="41">
        <f ca="1" t="shared" si="4"/>
      </c>
      <c r="CD5" s="41">
        <f ca="1" t="shared" si="4"/>
      </c>
      <c r="CE5" s="41">
        <f ca="1" t="shared" si="4"/>
      </c>
      <c r="CF5" s="30">
        <f ca="1" t="shared" si="4"/>
        <v>7.000027</v>
      </c>
      <c r="CG5" s="42">
        <f ca="1" t="shared" si="4"/>
        <v>54.00000766666667</v>
      </c>
      <c r="CH5" s="41">
        <f ca="1" t="shared" si="4"/>
        <v>9</v>
      </c>
    </row>
    <row r="6" spans="1:86" ht="14.25">
      <c r="A6" s="7">
        <f t="shared" si="5"/>
        <v>4</v>
      </c>
      <c r="B6" s="7" t="str">
        <f ca="1" t="shared" si="0"/>
        <v>Георги Делийски</v>
      </c>
      <c r="C6" s="7" t="str">
        <f ca="1" t="shared" si="0"/>
        <v>Aqualand</v>
      </c>
      <c r="D6" s="27">
        <f ca="1" t="shared" si="0"/>
        <v>3</v>
      </c>
      <c r="E6" s="12">
        <f ca="1" t="shared" si="0"/>
        <v>159.16667066666665</v>
      </c>
      <c r="F6" s="27">
        <f ca="1" t="shared" si="0"/>
        <v>0</v>
      </c>
      <c r="G6" s="12">
        <f ca="1" t="shared" si="0"/>
        <v>153.16674466666666</v>
      </c>
      <c r="H6" s="27">
        <f ca="1" t="shared" si="0"/>
        <v>0</v>
      </c>
      <c r="I6" s="12">
        <f ca="1" t="shared" si="0"/>
        <v>141.2</v>
      </c>
      <c r="J6" s="27">
        <f ca="1" t="shared" si="0"/>
        <v>7</v>
      </c>
      <c r="K6" s="12">
        <f ca="1" t="shared" si="0"/>
        <v>175.500077</v>
      </c>
      <c r="L6" s="27">
        <f ca="1" t="shared" si="1"/>
      </c>
      <c r="M6" s="12">
        <f ca="1" t="shared" si="1"/>
      </c>
      <c r="N6" s="27">
        <f ca="1" t="shared" si="1"/>
      </c>
      <c r="O6" s="12">
        <f ca="1" t="shared" si="1"/>
      </c>
      <c r="P6" s="27">
        <f ca="1" t="shared" si="1"/>
      </c>
      <c r="Q6" s="12">
        <f ca="1" t="shared" si="1"/>
      </c>
      <c r="R6" s="27">
        <f ca="1" t="shared" si="1"/>
        <v>10.000157258373083</v>
      </c>
      <c r="S6" s="12">
        <f ca="1" t="shared" si="1"/>
        <v>157.2583730833333</v>
      </c>
      <c r="T6" s="27">
        <f ca="1" t="shared" si="1"/>
        <v>24</v>
      </c>
      <c r="W6" s="7">
        <f t="shared" si="6"/>
        <v>4</v>
      </c>
      <c r="X6" s="7"/>
      <c r="Y6" s="7"/>
      <c r="Z6" s="27"/>
      <c r="AA6" s="12"/>
      <c r="AB6" s="27"/>
      <c r="AC6" s="12"/>
      <c r="AD6" s="27"/>
      <c r="AE6" s="12"/>
      <c r="AF6" s="27"/>
      <c r="AG6" s="12"/>
      <c r="AH6" s="27"/>
      <c r="AI6" s="12"/>
      <c r="AJ6" s="27"/>
      <c r="AK6" s="12"/>
      <c r="AL6" s="27"/>
      <c r="AM6" s="12"/>
      <c r="AN6" s="27"/>
      <c r="AO6" s="12"/>
      <c r="AP6" s="7"/>
      <c r="AS6" s="7">
        <f t="shared" si="7"/>
        <v>4</v>
      </c>
      <c r="AT6" s="7"/>
      <c r="AU6" s="7"/>
      <c r="AV6" s="27"/>
      <c r="AW6" s="7"/>
      <c r="AX6" s="27"/>
      <c r="AY6" s="7"/>
      <c r="AZ6" s="27"/>
      <c r="BA6" s="7"/>
      <c r="BB6" s="7"/>
      <c r="BC6" s="7"/>
      <c r="BD6" s="7"/>
      <c r="BE6" s="7"/>
      <c r="BF6" s="7"/>
      <c r="BG6" s="7"/>
      <c r="BH6" s="7"/>
      <c r="BI6" s="7"/>
      <c r="BJ6" s="30"/>
      <c r="BK6" s="7"/>
      <c r="BL6" s="7"/>
      <c r="BO6" s="41">
        <f t="shared" si="8"/>
        <v>4</v>
      </c>
      <c r="BP6" s="41" t="str">
        <f ca="1" t="shared" si="3"/>
        <v>Йордан Балджийски</v>
      </c>
      <c r="BQ6" s="41" t="str">
        <f ca="1" t="shared" si="4"/>
        <v>Aqualand</v>
      </c>
      <c r="BR6" s="30">
        <f ca="1" t="shared" si="4"/>
        <v>0</v>
      </c>
      <c r="BS6" s="42">
        <f ca="1" t="shared" si="4"/>
        <v>0</v>
      </c>
      <c r="BT6" s="30">
        <f ca="1" t="shared" si="4"/>
        <v>5</v>
      </c>
      <c r="BU6" s="42">
        <f ca="1" t="shared" si="4"/>
        <v>69.33334833333333</v>
      </c>
      <c r="BV6" s="30">
        <f ca="1" t="shared" si="4"/>
        <v>0</v>
      </c>
      <c r="BW6" s="42">
        <f ca="1" t="shared" si="4"/>
        <v>0</v>
      </c>
      <c r="BX6" s="30">
        <f ca="1" t="shared" si="4"/>
        <v>0</v>
      </c>
      <c r="BY6" s="41">
        <f ca="1" t="shared" si="4"/>
        <v>0</v>
      </c>
      <c r="BZ6" s="41">
        <f ca="1" t="shared" si="4"/>
      </c>
      <c r="CA6" s="41">
        <f ca="1" t="shared" si="4"/>
      </c>
      <c r="CB6" s="41">
        <f ca="1" t="shared" si="4"/>
      </c>
      <c r="CC6" s="41">
        <f ca="1" t="shared" si="4"/>
      </c>
      <c r="CD6" s="41">
        <f ca="1" t="shared" si="4"/>
      </c>
      <c r="CE6" s="41">
        <f ca="1" t="shared" si="4"/>
      </c>
      <c r="CF6" s="30">
        <f ca="1" t="shared" si="4"/>
        <v>5.000028</v>
      </c>
      <c r="CG6" s="42">
        <f ca="1" t="shared" si="4"/>
        <v>69.33334833333333</v>
      </c>
      <c r="CH6" s="41">
        <f ca="1" t="shared" si="4"/>
        <v>3</v>
      </c>
    </row>
    <row r="7" spans="1:86" ht="14.25">
      <c r="A7" s="7">
        <f t="shared" si="5"/>
        <v>5</v>
      </c>
      <c r="B7" s="7" t="str">
        <f ca="1" t="shared" si="0"/>
        <v>Николай Александров</v>
      </c>
      <c r="C7" s="7" t="str">
        <f ca="1" t="shared" si="0"/>
        <v>Aqualand</v>
      </c>
      <c r="D7" s="27">
        <f ca="1" t="shared" si="0"/>
        <v>1</v>
      </c>
      <c r="E7" s="12">
        <f ca="1" t="shared" si="0"/>
        <v>155.500003</v>
      </c>
      <c r="F7" s="27">
        <f ca="1" t="shared" si="0"/>
        <v>7</v>
      </c>
      <c r="G7" s="12">
        <f ca="1" t="shared" si="0"/>
        <v>187.83340633333333</v>
      </c>
      <c r="H7" s="27">
        <f ca="1" t="shared" si="0"/>
        <v>1</v>
      </c>
      <c r="I7" s="12">
        <f ca="1" t="shared" si="0"/>
        <v>162.8</v>
      </c>
      <c r="J7" s="27">
        <f ca="1" t="shared" si="0"/>
        <v>0</v>
      </c>
      <c r="K7" s="12">
        <f ca="1" t="shared" si="0"/>
        <v>143.500074</v>
      </c>
      <c r="L7" s="27">
        <f ca="1" t="shared" si="1"/>
      </c>
      <c r="M7" s="12">
        <f ca="1" t="shared" si="1"/>
      </c>
      <c r="N7" s="27">
        <f ca="1" t="shared" si="1"/>
      </c>
      <c r="O7" s="12">
        <f ca="1" t="shared" si="1"/>
      </c>
      <c r="P7" s="27">
        <f ca="1" t="shared" si="1"/>
      </c>
      <c r="Q7" s="12">
        <f ca="1" t="shared" si="1"/>
      </c>
      <c r="R7" s="27">
        <f ca="1" t="shared" si="1"/>
        <v>9.000162408370834</v>
      </c>
      <c r="S7" s="12">
        <f ca="1" t="shared" si="1"/>
        <v>162.40837083333332</v>
      </c>
      <c r="T7" s="27">
        <f ca="1" t="shared" si="1"/>
        <v>24</v>
      </c>
      <c r="W7" s="7">
        <f t="shared" si="6"/>
        <v>5</v>
      </c>
      <c r="X7" s="7"/>
      <c r="Y7" s="7"/>
      <c r="Z7" s="27"/>
      <c r="AA7" s="12"/>
      <c r="AB7" s="27"/>
      <c r="AC7" s="12"/>
      <c r="AD7" s="27"/>
      <c r="AE7" s="12"/>
      <c r="AF7" s="27"/>
      <c r="AG7" s="12"/>
      <c r="AH7" s="27"/>
      <c r="AI7" s="12"/>
      <c r="AJ7" s="27"/>
      <c r="AK7" s="12"/>
      <c r="AL7" s="27"/>
      <c r="AM7" s="12"/>
      <c r="AN7" s="27"/>
      <c r="AO7" s="12"/>
      <c r="AP7" s="7"/>
      <c r="AS7" s="7">
        <f t="shared" si="7"/>
        <v>5</v>
      </c>
      <c r="AT7" s="7"/>
      <c r="AU7" s="7"/>
      <c r="AV7" s="27"/>
      <c r="AW7" s="7"/>
      <c r="AX7" s="27"/>
      <c r="AY7" s="7"/>
      <c r="AZ7" s="27"/>
      <c r="BA7" s="7"/>
      <c r="BB7" s="7"/>
      <c r="BC7" s="7"/>
      <c r="BD7" s="7"/>
      <c r="BE7" s="7"/>
      <c r="BF7" s="7"/>
      <c r="BG7" s="7"/>
      <c r="BH7" s="7"/>
      <c r="BI7" s="7"/>
      <c r="BJ7" s="30"/>
      <c r="BK7" s="7"/>
      <c r="BL7" s="7"/>
      <c r="BO7" s="41">
        <f t="shared" si="8"/>
        <v>5</v>
      </c>
      <c r="BP7" s="41" t="str">
        <f ca="1" t="shared" si="3"/>
        <v>Ирина Петкова</v>
      </c>
      <c r="BQ7" s="41" t="str">
        <f ca="1" t="shared" si="4"/>
        <v>Aqualand</v>
      </c>
      <c r="BR7" s="30">
        <f ca="1" t="shared" si="4"/>
        <v>0</v>
      </c>
      <c r="BS7" s="42">
        <f ca="1" t="shared" si="4"/>
        <v>0</v>
      </c>
      <c r="BT7" s="30">
        <f ca="1" t="shared" si="4"/>
        <v>0</v>
      </c>
      <c r="BU7" s="42">
        <f ca="1" t="shared" si="4"/>
        <v>55.66668466666666</v>
      </c>
      <c r="BV7" s="30">
        <f ca="1" t="shared" si="4"/>
        <v>0</v>
      </c>
      <c r="BW7" s="42">
        <f ca="1" t="shared" si="4"/>
        <v>60.33334633333334</v>
      </c>
      <c r="BX7" s="30">
        <f ca="1" t="shared" si="4"/>
        <v>5</v>
      </c>
      <c r="BY7" s="41">
        <f ca="1" t="shared" si="4"/>
        <v>83.000019</v>
      </c>
      <c r="BZ7" s="41">
        <f ca="1" t="shared" si="4"/>
      </c>
      <c r="CA7" s="41">
        <f ca="1" t="shared" si="4"/>
      </c>
      <c r="CB7" s="41">
        <f ca="1" t="shared" si="4"/>
      </c>
      <c r="CC7" s="41">
        <f ca="1" t="shared" si="4"/>
      </c>
      <c r="CD7" s="41">
        <f ca="1" t="shared" si="4"/>
      </c>
      <c r="CE7" s="41">
        <f ca="1" t="shared" si="4"/>
      </c>
      <c r="CF7" s="30">
        <f ca="1" t="shared" si="4"/>
        <v>5.000023</v>
      </c>
      <c r="CG7" s="42">
        <f ca="1" t="shared" si="4"/>
        <v>66.33335</v>
      </c>
      <c r="CH7" s="41">
        <f ca="1" t="shared" si="4"/>
        <v>9</v>
      </c>
    </row>
    <row r="8" spans="1:86" ht="14.25">
      <c r="A8" s="7">
        <f t="shared" si="5"/>
        <v>6</v>
      </c>
      <c r="B8" s="7" t="str">
        <f ca="1" t="shared" si="0"/>
        <v>Антон Иванов</v>
      </c>
      <c r="C8" s="7" t="str">
        <f ca="1" t="shared" si="0"/>
        <v>Aqualand</v>
      </c>
      <c r="D8" s="27">
        <f ca="1" t="shared" si="0"/>
        <v>0</v>
      </c>
      <c r="E8" s="12">
        <f ca="1" t="shared" si="0"/>
        <v>137.66666766666665</v>
      </c>
      <c r="F8" s="27">
        <f ca="1" t="shared" si="0"/>
        <v>1</v>
      </c>
      <c r="G8" s="12">
        <f ca="1" t="shared" si="0"/>
        <v>170.00008</v>
      </c>
      <c r="H8" s="27">
        <f ca="1" t="shared" si="0"/>
        <v>3</v>
      </c>
      <c r="I8" s="12">
        <f ca="1" t="shared" si="0"/>
        <v>174.3</v>
      </c>
      <c r="J8" s="27">
        <f ca="1" t="shared" si="0"/>
        <v>1</v>
      </c>
      <c r="K8" s="12">
        <f ca="1" t="shared" si="0"/>
        <v>162.33341333333334</v>
      </c>
      <c r="L8" s="27">
        <f ca="1" t="shared" si="1"/>
      </c>
      <c r="M8" s="12">
        <f ca="1" t="shared" si="1"/>
      </c>
      <c r="N8" s="27">
        <f ca="1" t="shared" si="1"/>
      </c>
      <c r="O8" s="12">
        <f ca="1" t="shared" si="1"/>
      </c>
      <c r="P8" s="27">
        <f ca="1" t="shared" si="1"/>
      </c>
      <c r="Q8" s="12">
        <f ca="1" t="shared" si="1"/>
      </c>
      <c r="R8" s="27">
        <f ca="1" t="shared" si="1"/>
        <v>5.00016107504025</v>
      </c>
      <c r="S8" s="12">
        <f ca="1" t="shared" si="1"/>
        <v>161.07504025</v>
      </c>
      <c r="T8" s="27">
        <f ca="1" t="shared" si="1"/>
        <v>24</v>
      </c>
      <c r="W8" s="7">
        <f t="shared" si="6"/>
        <v>6</v>
      </c>
      <c r="X8" s="7"/>
      <c r="Y8" s="7"/>
      <c r="Z8" s="27"/>
      <c r="AA8" s="12"/>
      <c r="AB8" s="27"/>
      <c r="AC8" s="12"/>
      <c r="AD8" s="27"/>
      <c r="AE8" s="12"/>
      <c r="AF8" s="27"/>
      <c r="AG8" s="12"/>
      <c r="AH8" s="27"/>
      <c r="AI8" s="12"/>
      <c r="AJ8" s="27"/>
      <c r="AK8" s="12"/>
      <c r="AL8" s="27"/>
      <c r="AM8" s="12"/>
      <c r="AN8" s="27"/>
      <c r="AO8" s="12"/>
      <c r="AP8" s="7"/>
      <c r="AS8" s="7">
        <f t="shared" si="7"/>
        <v>6</v>
      </c>
      <c r="AT8" s="7"/>
      <c r="AU8" s="7"/>
      <c r="AV8" s="27"/>
      <c r="AW8" s="7"/>
      <c r="AX8" s="27"/>
      <c r="AY8" s="7"/>
      <c r="AZ8" s="27"/>
      <c r="BA8" s="7"/>
      <c r="BB8" s="7"/>
      <c r="BC8" s="7"/>
      <c r="BD8" s="7"/>
      <c r="BE8" s="7"/>
      <c r="BF8" s="7"/>
      <c r="BG8" s="7"/>
      <c r="BH8" s="7"/>
      <c r="BI8" s="7"/>
      <c r="BJ8" s="30"/>
      <c r="BK8" s="7"/>
      <c r="BL8" s="7"/>
      <c r="BO8" s="41">
        <f t="shared" si="8"/>
        <v>6</v>
      </c>
      <c r="BP8" s="41" t="str">
        <f ca="1" t="shared" si="3"/>
        <v>Джансу Салимова</v>
      </c>
      <c r="BQ8" s="41" t="str">
        <f ca="1" t="shared" si="4"/>
        <v>Aqualand</v>
      </c>
      <c r="BR8" s="30">
        <f ca="1" t="shared" si="4"/>
        <v>0</v>
      </c>
      <c r="BS8" s="42">
        <f ca="1" t="shared" si="4"/>
        <v>0</v>
      </c>
      <c r="BT8" s="30">
        <f ca="1" t="shared" si="4"/>
        <v>0</v>
      </c>
      <c r="BU8" s="42">
        <f ca="1" t="shared" si="4"/>
        <v>0</v>
      </c>
      <c r="BV8" s="30">
        <f ca="1" t="shared" si="4"/>
        <v>5</v>
      </c>
      <c r="BW8" s="42">
        <f ca="1" t="shared" si="4"/>
        <v>89.00001</v>
      </c>
      <c r="BX8" s="30">
        <f ca="1" t="shared" si="4"/>
        <v>0</v>
      </c>
      <c r="BY8" s="41">
        <f ca="1" t="shared" si="4"/>
        <v>0</v>
      </c>
      <c r="BZ8" s="41">
        <f ca="1" t="shared" si="4"/>
      </c>
      <c r="CA8" s="41">
        <f ca="1" t="shared" si="4"/>
      </c>
      <c r="CB8" s="41">
        <f ca="1" t="shared" si="4"/>
      </c>
      <c r="CC8" s="41">
        <f ca="1" t="shared" si="4"/>
      </c>
      <c r="CD8" s="41">
        <f ca="1" t="shared" si="4"/>
      </c>
      <c r="CE8" s="41">
        <f ca="1" t="shared" si="4"/>
      </c>
      <c r="CF8" s="30">
        <f ca="1" t="shared" si="4"/>
        <v>5.000018</v>
      </c>
      <c r="CG8" s="42">
        <f ca="1" t="shared" si="4"/>
        <v>89.00001</v>
      </c>
      <c r="CH8" s="41">
        <f ca="1" t="shared" si="4"/>
        <v>3</v>
      </c>
    </row>
    <row r="9" spans="1:86" ht="14.25">
      <c r="A9" s="7">
        <f t="shared" si="5"/>
        <v>7</v>
      </c>
      <c r="B9" s="7" t="str">
        <f ca="1" t="shared" si="0"/>
        <v>Киро Киров</v>
      </c>
      <c r="C9" s="7" t="str">
        <f ca="1" t="shared" si="0"/>
        <v>Aqualand</v>
      </c>
      <c r="D9" s="27">
        <f ca="1" t="shared" si="0"/>
        <v>0</v>
      </c>
      <c r="E9" s="12">
        <f ca="1" t="shared" si="0"/>
        <v>151.16667366666667</v>
      </c>
      <c r="F9" s="27">
        <f ca="1" t="shared" si="0"/>
        <v>0</v>
      </c>
      <c r="G9" s="12">
        <f ca="1" t="shared" si="0"/>
        <v>146.83340533333333</v>
      </c>
      <c r="H9" s="27">
        <f ca="1" t="shared" si="0"/>
        <v>0</v>
      </c>
      <c r="I9" s="12">
        <f ca="1" t="shared" si="0"/>
        <v>0</v>
      </c>
      <c r="J9" s="27">
        <f ca="1" t="shared" si="0"/>
        <v>0</v>
      </c>
      <c r="K9" s="12">
        <f ca="1" t="shared" si="0"/>
        <v>147.83340633333333</v>
      </c>
      <c r="L9" s="27">
        <f ca="1" t="shared" si="1"/>
      </c>
      <c r="M9" s="12">
        <f ca="1" t="shared" si="1"/>
      </c>
      <c r="N9" s="27">
        <f ca="1" t="shared" si="1"/>
      </c>
      <c r="O9" s="12">
        <f ca="1" t="shared" si="1"/>
      </c>
      <c r="P9" s="27">
        <f ca="1" t="shared" si="1"/>
      </c>
      <c r="Q9" s="12">
        <f ca="1" t="shared" si="1"/>
      </c>
      <c r="R9" s="27">
        <f ca="1" t="shared" si="1"/>
        <v>0.00014861116177777777</v>
      </c>
      <c r="S9" s="12">
        <f ca="1" t="shared" si="1"/>
        <v>148.61116177777777</v>
      </c>
      <c r="T9" s="27">
        <f ca="1" t="shared" si="1"/>
        <v>18</v>
      </c>
      <c r="W9" s="7">
        <f t="shared" si="6"/>
        <v>7</v>
      </c>
      <c r="X9" s="7"/>
      <c r="Y9" s="7"/>
      <c r="Z9" s="27"/>
      <c r="AA9" s="12"/>
      <c r="AB9" s="27"/>
      <c r="AC9" s="12"/>
      <c r="AD9" s="27"/>
      <c r="AE9" s="12"/>
      <c r="AF9" s="27"/>
      <c r="AG9" s="12"/>
      <c r="AH9" s="27"/>
      <c r="AI9" s="12"/>
      <c r="AJ9" s="27"/>
      <c r="AK9" s="12"/>
      <c r="AL9" s="27"/>
      <c r="AM9" s="12"/>
      <c r="AN9" s="27"/>
      <c r="AO9" s="12"/>
      <c r="AP9" s="7"/>
      <c r="AS9" s="7">
        <f t="shared" si="7"/>
        <v>7</v>
      </c>
      <c r="AT9" s="7"/>
      <c r="AU9" s="7"/>
      <c r="AV9" s="27"/>
      <c r="AW9" s="7"/>
      <c r="AX9" s="27"/>
      <c r="AY9" s="7"/>
      <c r="AZ9" s="27"/>
      <c r="BA9" s="7"/>
      <c r="BB9" s="7"/>
      <c r="BC9" s="7"/>
      <c r="BD9" s="7"/>
      <c r="BE9" s="7"/>
      <c r="BF9" s="7"/>
      <c r="BG9" s="7"/>
      <c r="BH9" s="7"/>
      <c r="BI9" s="7"/>
      <c r="BJ9" s="30"/>
      <c r="BK9" s="7"/>
      <c r="BL9" s="7"/>
      <c r="BO9" s="41">
        <f t="shared" si="8"/>
        <v>7</v>
      </c>
      <c r="BP9" s="41" t="str">
        <f ca="1" t="shared" si="3"/>
        <v>Мими Маркова</v>
      </c>
      <c r="BQ9" s="41" t="str">
        <f ca="1" t="shared" si="4"/>
        <v>Aqualand</v>
      </c>
      <c r="BR9" s="30">
        <f ca="1" t="shared" si="4"/>
        <v>0</v>
      </c>
      <c r="BS9" s="42">
        <f ca="1" t="shared" si="4"/>
        <v>0</v>
      </c>
      <c r="BT9" s="30">
        <f ca="1" t="shared" si="4"/>
        <v>0</v>
      </c>
      <c r="BU9" s="42">
        <f ca="1" t="shared" si="4"/>
        <v>0</v>
      </c>
      <c r="BV9" s="30">
        <f ca="1" t="shared" si="4"/>
        <v>3</v>
      </c>
      <c r="BW9" s="42">
        <f ca="1" t="shared" si="4"/>
        <v>74.33335033333333</v>
      </c>
      <c r="BX9" s="30">
        <f ca="1" t="shared" si="4"/>
        <v>0</v>
      </c>
      <c r="BY9" s="41">
        <f ca="1" t="shared" si="4"/>
        <v>0</v>
      </c>
      <c r="BZ9" s="41">
        <f ca="1" t="shared" si="4"/>
      </c>
      <c r="CA9" s="41">
        <f ca="1" t="shared" si="4"/>
      </c>
      <c r="CB9" s="41">
        <f ca="1" t="shared" si="4"/>
      </c>
      <c r="CC9" s="41">
        <f ca="1" t="shared" si="4"/>
      </c>
      <c r="CD9" s="41">
        <f ca="1" t="shared" si="4"/>
      </c>
      <c r="CE9" s="41">
        <f ca="1" t="shared" si="4"/>
      </c>
      <c r="CF9" s="30">
        <f ca="1" t="shared" si="4"/>
        <v>3.000017</v>
      </c>
      <c r="CG9" s="42">
        <f ca="1" t="shared" si="4"/>
        <v>74.33335033333333</v>
      </c>
      <c r="CH9" s="41">
        <f ca="1" t="shared" si="4"/>
        <v>3</v>
      </c>
    </row>
    <row r="10" spans="1:86" ht="14.25">
      <c r="A10" s="7">
        <f t="shared" si="5"/>
        <v>8</v>
      </c>
      <c r="B10" s="7" t="str">
        <f ca="1" t="shared" si="0"/>
        <v>Николай Стойлов</v>
      </c>
      <c r="C10" s="7" t="str">
        <f ca="1" t="shared" si="0"/>
        <v>Aqualand</v>
      </c>
      <c r="D10" s="27">
        <f ca="1" t="shared" si="0"/>
        <v>0</v>
      </c>
      <c r="E10" s="12">
        <f ca="1" t="shared" si="0"/>
        <v>146.66667266666667</v>
      </c>
      <c r="F10" s="27">
        <f ca="1" t="shared" si="0"/>
        <v>0</v>
      </c>
      <c r="G10" s="12">
        <f ca="1" t="shared" si="0"/>
        <v>0</v>
      </c>
      <c r="H10" s="27">
        <f ca="1" t="shared" si="0"/>
        <v>0</v>
      </c>
      <c r="I10" s="12">
        <f ca="1" t="shared" si="0"/>
        <v>0</v>
      </c>
      <c r="J10" s="27">
        <f ca="1" t="shared" si="0"/>
        <v>0</v>
      </c>
      <c r="K10" s="12">
        <f ca="1" t="shared" si="0"/>
        <v>138.16673866666665</v>
      </c>
      <c r="L10" s="27">
        <f ca="1" t="shared" si="1"/>
      </c>
      <c r="M10" s="12">
        <f ca="1" t="shared" si="1"/>
      </c>
      <c r="N10" s="27">
        <f ca="1" t="shared" si="1"/>
      </c>
      <c r="O10" s="12">
        <f ca="1" t="shared" si="1"/>
      </c>
      <c r="P10" s="27">
        <f ca="1" t="shared" si="1"/>
      </c>
      <c r="Q10" s="12">
        <f ca="1" t="shared" si="1"/>
      </c>
      <c r="R10" s="27">
        <f ca="1" t="shared" si="1"/>
        <v>0.00014241670566666665</v>
      </c>
      <c r="S10" s="12">
        <f ca="1" t="shared" si="1"/>
        <v>142.41670566666664</v>
      </c>
      <c r="T10" s="27">
        <f ca="1" t="shared" si="1"/>
        <v>12</v>
      </c>
      <c r="W10" s="7">
        <f t="shared" si="6"/>
        <v>8</v>
      </c>
      <c r="X10" s="7"/>
      <c r="Y10" s="7"/>
      <c r="Z10" s="27"/>
      <c r="AA10" s="12"/>
      <c r="AB10" s="27"/>
      <c r="AC10" s="12"/>
      <c r="AD10" s="27"/>
      <c r="AE10" s="12"/>
      <c r="AF10" s="27"/>
      <c r="AG10" s="12"/>
      <c r="AH10" s="27"/>
      <c r="AI10" s="12"/>
      <c r="AJ10" s="27"/>
      <c r="AK10" s="12"/>
      <c r="AL10" s="27"/>
      <c r="AM10" s="12"/>
      <c r="AN10" s="27"/>
      <c r="AO10" s="12"/>
      <c r="AP10" s="7"/>
      <c r="AS10" s="7">
        <f t="shared" si="7"/>
        <v>8</v>
      </c>
      <c r="AT10" s="7"/>
      <c r="AU10" s="7"/>
      <c r="AV10" s="27"/>
      <c r="AW10" s="7"/>
      <c r="AX10" s="27"/>
      <c r="AY10" s="7"/>
      <c r="AZ10" s="27"/>
      <c r="BA10" s="7"/>
      <c r="BB10" s="7"/>
      <c r="BC10" s="7"/>
      <c r="BD10" s="7"/>
      <c r="BE10" s="7"/>
      <c r="BF10" s="7"/>
      <c r="BG10" s="7"/>
      <c r="BH10" s="7"/>
      <c r="BI10" s="7"/>
      <c r="BJ10" s="30"/>
      <c r="BK10" s="7"/>
      <c r="BL10" s="7"/>
      <c r="BO10" s="41">
        <f t="shared" si="8"/>
        <v>8</v>
      </c>
      <c r="BP10" s="41" t="str">
        <f ca="1" t="shared" si="3"/>
        <v>Божидар Дечев</v>
      </c>
      <c r="BQ10" s="41" t="str">
        <f ca="1" t="shared" si="4"/>
        <v>Aqualand</v>
      </c>
      <c r="BR10" s="30">
        <f ca="1" t="shared" si="4"/>
        <v>0</v>
      </c>
      <c r="BS10" s="42">
        <f ca="1" t="shared" si="4"/>
        <v>0</v>
      </c>
      <c r="BT10" s="30">
        <f ca="1" t="shared" si="4"/>
        <v>2</v>
      </c>
      <c r="BU10" s="42">
        <f ca="1" t="shared" si="4"/>
        <v>67.000016</v>
      </c>
      <c r="BV10" s="30">
        <f ca="1" t="shared" si="4"/>
        <v>0</v>
      </c>
      <c r="BW10" s="42">
        <f ca="1" t="shared" si="4"/>
        <v>0</v>
      </c>
      <c r="BX10" s="30">
        <f ca="1" t="shared" si="4"/>
        <v>0</v>
      </c>
      <c r="BY10" s="41">
        <f ca="1" t="shared" si="4"/>
        <v>0</v>
      </c>
      <c r="BZ10" s="41">
        <f ca="1" t="shared" si="4"/>
      </c>
      <c r="CA10" s="41">
        <f ca="1" t="shared" si="4"/>
      </c>
      <c r="CB10" s="41">
        <f ca="1" t="shared" si="4"/>
      </c>
      <c r="CC10" s="41">
        <f ca="1" t="shared" si="4"/>
      </c>
      <c r="CD10" s="41">
        <f ca="1" t="shared" si="4"/>
      </c>
      <c r="CE10" s="41">
        <f ca="1" t="shared" si="4"/>
      </c>
      <c r="CF10" s="30">
        <f ca="1" t="shared" si="4"/>
        <v>2.000026</v>
      </c>
      <c r="CG10" s="42">
        <f ca="1" t="shared" si="4"/>
        <v>67.000016</v>
      </c>
      <c r="CH10" s="41">
        <f ca="1" t="shared" si="4"/>
        <v>3</v>
      </c>
    </row>
    <row r="11" spans="1:86" ht="14.25">
      <c r="A11" s="7">
        <f t="shared" si="5"/>
        <v>9</v>
      </c>
      <c r="B11" s="7" t="str">
        <f ca="1" t="shared" si="0"/>
        <v>Янислав Иванов</v>
      </c>
      <c r="C11" s="7" t="str">
        <f ca="1" t="shared" si="0"/>
        <v>Aqualand</v>
      </c>
      <c r="D11" s="27">
        <f ca="1" t="shared" si="0"/>
        <v>0</v>
      </c>
      <c r="E11" s="12">
        <f ca="1" t="shared" si="0"/>
        <v>0</v>
      </c>
      <c r="F11" s="27">
        <f ca="1" t="shared" si="0"/>
        <v>0</v>
      </c>
      <c r="G11" s="12">
        <f ca="1" t="shared" si="0"/>
        <v>137.7</v>
      </c>
      <c r="H11" s="27">
        <f ca="1" t="shared" si="0"/>
        <v>0</v>
      </c>
      <c r="I11" s="12">
        <f ca="1" t="shared" si="0"/>
        <v>133.7</v>
      </c>
      <c r="J11" s="27">
        <f ca="1" t="shared" si="0"/>
        <v>0</v>
      </c>
      <c r="K11" s="12">
        <f ca="1" t="shared" si="0"/>
        <v>139.16674166666667</v>
      </c>
      <c r="L11" s="27">
        <f ca="1" t="shared" si="1"/>
      </c>
      <c r="M11" s="12">
        <f ca="1" t="shared" si="1"/>
      </c>
      <c r="N11" s="27">
        <f ca="1" t="shared" si="1"/>
      </c>
      <c r="O11" s="12">
        <f ca="1" t="shared" si="1"/>
      </c>
      <c r="P11" s="27">
        <f ca="1" t="shared" si="1"/>
      </c>
      <c r="Q11" s="12">
        <f ca="1" t="shared" si="1"/>
      </c>
      <c r="R11" s="27">
        <f ca="1" t="shared" si="1"/>
        <v>0.00013685558055555555</v>
      </c>
      <c r="S11" s="12">
        <f ca="1" t="shared" si="1"/>
        <v>136.85558055555555</v>
      </c>
      <c r="T11" s="27">
        <f ca="1" t="shared" si="1"/>
        <v>18</v>
      </c>
      <c r="W11" s="7">
        <f t="shared" si="6"/>
        <v>9</v>
      </c>
      <c r="X11" s="7"/>
      <c r="Y11" s="7"/>
      <c r="Z11" s="27"/>
      <c r="AA11" s="12"/>
      <c r="AB11" s="27"/>
      <c r="AC11" s="12"/>
      <c r="AD11" s="27"/>
      <c r="AE11" s="12"/>
      <c r="AF11" s="27"/>
      <c r="AG11" s="12"/>
      <c r="AH11" s="27"/>
      <c r="AI11" s="12"/>
      <c r="AJ11" s="27"/>
      <c r="AK11" s="12"/>
      <c r="AL11" s="27"/>
      <c r="AM11" s="12"/>
      <c r="AN11" s="27"/>
      <c r="AO11" s="12"/>
      <c r="AP11" s="7"/>
      <c r="AS11" s="7">
        <f t="shared" si="7"/>
        <v>9</v>
      </c>
      <c r="AT11" s="7"/>
      <c r="AU11" s="7"/>
      <c r="AV11" s="27"/>
      <c r="AW11" s="7"/>
      <c r="AX11" s="27"/>
      <c r="AY11" s="7"/>
      <c r="AZ11" s="27"/>
      <c r="BA11" s="7"/>
      <c r="BB11" s="7"/>
      <c r="BC11" s="7"/>
      <c r="BD11" s="7"/>
      <c r="BE11" s="7"/>
      <c r="BF11" s="7"/>
      <c r="BG11" s="7"/>
      <c r="BH11" s="7"/>
      <c r="BI11" s="7"/>
      <c r="BJ11" s="30"/>
      <c r="BK11" s="7"/>
      <c r="BL11" s="7"/>
      <c r="BO11" s="41">
        <f t="shared" si="8"/>
        <v>9</v>
      </c>
      <c r="BP11" s="41" t="str">
        <f ca="1" t="shared" si="3"/>
        <v>Грета</v>
      </c>
      <c r="BQ11" s="41" t="str">
        <f ca="1" t="shared" si="4"/>
        <v>Aqualand</v>
      </c>
      <c r="BR11" s="30">
        <f ca="1" t="shared" si="4"/>
        <v>2</v>
      </c>
      <c r="BS11" s="42">
        <f ca="1" t="shared" si="4"/>
        <v>37.000004</v>
      </c>
      <c r="BT11" s="30">
        <f ca="1" t="shared" si="4"/>
        <v>0</v>
      </c>
      <c r="BU11" s="42">
        <f ca="1" t="shared" si="4"/>
        <v>0</v>
      </c>
      <c r="BV11" s="30">
        <f ca="1" t="shared" si="4"/>
        <v>0</v>
      </c>
      <c r="BW11" s="42">
        <f ca="1" t="shared" si="4"/>
        <v>0</v>
      </c>
      <c r="BX11" s="30">
        <f ca="1" t="shared" si="4"/>
        <v>0</v>
      </c>
      <c r="BY11" s="41">
        <f ca="1" t="shared" si="4"/>
        <v>0</v>
      </c>
      <c r="BZ11" s="41">
        <f ca="1" t="shared" si="4"/>
      </c>
      <c r="CA11" s="41">
        <f ca="1" t="shared" si="4"/>
      </c>
      <c r="CB11" s="41">
        <f ca="1" t="shared" si="4"/>
      </c>
      <c r="CC11" s="41">
        <f ca="1" t="shared" si="4"/>
      </c>
      <c r="CD11" s="41">
        <f ca="1" t="shared" si="4"/>
      </c>
      <c r="CE11" s="41">
        <f ca="1" t="shared" si="4"/>
      </c>
      <c r="CF11" s="30">
        <f ca="1" t="shared" si="4"/>
        <v>2.000025</v>
      </c>
      <c r="CG11" s="42">
        <f ca="1" t="shared" si="4"/>
        <v>37.000004</v>
      </c>
      <c r="CH11" s="41">
        <f ca="1" t="shared" si="4"/>
        <v>3</v>
      </c>
    </row>
    <row r="12" spans="1:86" ht="14.25">
      <c r="A12" s="7">
        <f t="shared" si="5"/>
        <v>10</v>
      </c>
      <c r="B12" s="7"/>
      <c r="C12" s="7"/>
      <c r="D12" s="27"/>
      <c r="E12" s="12"/>
      <c r="F12" s="27"/>
      <c r="G12" s="12"/>
      <c r="H12" s="27"/>
      <c r="I12" s="12"/>
      <c r="J12" s="27"/>
      <c r="K12" s="12"/>
      <c r="L12" s="27"/>
      <c r="M12" s="12"/>
      <c r="N12" s="27"/>
      <c r="O12" s="12"/>
      <c r="P12" s="27"/>
      <c r="Q12" s="12"/>
      <c r="R12" s="27"/>
      <c r="S12" s="12"/>
      <c r="T12" s="27"/>
      <c r="W12" s="7">
        <f t="shared" si="6"/>
        <v>10</v>
      </c>
      <c r="X12" s="7"/>
      <c r="Y12" s="7"/>
      <c r="Z12" s="27"/>
      <c r="AA12" s="12"/>
      <c r="AB12" s="27"/>
      <c r="AC12" s="12"/>
      <c r="AD12" s="27"/>
      <c r="AE12" s="12"/>
      <c r="AF12" s="27"/>
      <c r="AG12" s="12"/>
      <c r="AH12" s="27"/>
      <c r="AI12" s="12"/>
      <c r="AJ12" s="27"/>
      <c r="AK12" s="12"/>
      <c r="AL12" s="27"/>
      <c r="AM12" s="12"/>
      <c r="AN12" s="27"/>
      <c r="AO12" s="12"/>
      <c r="AP12" s="7"/>
      <c r="AS12" s="7">
        <f t="shared" si="7"/>
        <v>10</v>
      </c>
      <c r="AT12" s="7"/>
      <c r="AU12" s="7"/>
      <c r="AV12" s="27"/>
      <c r="AW12" s="7"/>
      <c r="AX12" s="27"/>
      <c r="AY12" s="7"/>
      <c r="AZ12" s="27"/>
      <c r="BA12" s="7"/>
      <c r="BB12" s="7"/>
      <c r="BC12" s="7"/>
      <c r="BD12" s="7"/>
      <c r="BE12" s="7"/>
      <c r="BF12" s="7"/>
      <c r="BG12" s="7"/>
      <c r="BH12" s="7"/>
      <c r="BI12" s="7"/>
      <c r="BJ12" s="30"/>
      <c r="BK12" s="7"/>
      <c r="BL12" s="7"/>
      <c r="BO12" s="41">
        <f t="shared" si="8"/>
        <v>10</v>
      </c>
      <c r="BP12" s="41" t="str">
        <f ca="1" t="shared" si="3"/>
        <v>Ивиан Иванов</v>
      </c>
      <c r="BQ12" s="41" t="str">
        <f ca="1" t="shared" si="4"/>
        <v>Aqualand</v>
      </c>
      <c r="BR12" s="30">
        <f ca="1" t="shared" si="4"/>
        <v>0</v>
      </c>
      <c r="BS12" s="42">
        <f ca="1" t="shared" si="4"/>
        <v>33.66666766666666</v>
      </c>
      <c r="BT12" s="30">
        <f ca="1" t="shared" si="4"/>
        <v>1</v>
      </c>
      <c r="BU12" s="42">
        <f ca="1" t="shared" si="4"/>
        <v>66.33335333333333</v>
      </c>
      <c r="BV12" s="30">
        <f ca="1" t="shared" si="4"/>
        <v>1</v>
      </c>
      <c r="BW12" s="42">
        <f ca="1" t="shared" si="4"/>
        <v>67.00002</v>
      </c>
      <c r="BX12" s="30">
        <f ca="1" t="shared" si="4"/>
        <v>0</v>
      </c>
      <c r="BY12" s="41">
        <f ca="1" t="shared" si="4"/>
        <v>0</v>
      </c>
      <c r="BZ12" s="41">
        <f ca="1" t="shared" si="4"/>
      </c>
      <c r="CA12" s="41">
        <f ca="1" t="shared" si="4"/>
      </c>
      <c r="CB12" s="41">
        <f ca="1" t="shared" si="4"/>
      </c>
      <c r="CC12" s="41">
        <f ca="1" t="shared" si="4"/>
      </c>
      <c r="CD12" s="41">
        <f ca="1" t="shared" si="4"/>
      </c>
      <c r="CE12" s="41">
        <f ca="1" t="shared" si="4"/>
      </c>
      <c r="CF12" s="30">
        <f ca="1" t="shared" si="4"/>
        <v>2.000024</v>
      </c>
      <c r="CG12" s="42">
        <f ca="1" t="shared" si="4"/>
        <v>55.66668033333334</v>
      </c>
      <c r="CH12" s="41">
        <f ca="1" t="shared" si="4"/>
        <v>9</v>
      </c>
    </row>
    <row r="13" spans="1:86" ht="14.25">
      <c r="A13" s="7">
        <f t="shared" si="5"/>
        <v>11</v>
      </c>
      <c r="B13" s="7"/>
      <c r="C13" s="7"/>
      <c r="D13" s="27"/>
      <c r="E13" s="12"/>
      <c r="F13" s="27"/>
      <c r="G13" s="12"/>
      <c r="H13" s="27"/>
      <c r="I13" s="12"/>
      <c r="J13" s="27"/>
      <c r="K13" s="12"/>
      <c r="L13" s="27"/>
      <c r="M13" s="12"/>
      <c r="N13" s="27"/>
      <c r="O13" s="12"/>
      <c r="P13" s="27"/>
      <c r="Q13" s="12"/>
      <c r="R13" s="27"/>
      <c r="S13" s="12"/>
      <c r="T13" s="27"/>
      <c r="W13" s="7">
        <f t="shared" si="6"/>
        <v>11</v>
      </c>
      <c r="X13" s="7"/>
      <c r="Y13" s="7"/>
      <c r="Z13" s="27"/>
      <c r="AA13" s="12"/>
      <c r="AB13" s="27"/>
      <c r="AC13" s="12"/>
      <c r="AD13" s="27"/>
      <c r="AE13" s="12"/>
      <c r="AF13" s="27"/>
      <c r="AG13" s="12"/>
      <c r="AH13" s="27"/>
      <c r="AI13" s="12"/>
      <c r="AJ13" s="27"/>
      <c r="AK13" s="12"/>
      <c r="AL13" s="27"/>
      <c r="AM13" s="12"/>
      <c r="AN13" s="27"/>
      <c r="AO13" s="12"/>
      <c r="AP13" s="7"/>
      <c r="AS13" s="7">
        <f t="shared" si="7"/>
        <v>11</v>
      </c>
      <c r="AT13" s="7"/>
      <c r="AU13" s="7"/>
      <c r="AV13" s="27"/>
      <c r="AW13" s="7"/>
      <c r="AX13" s="27"/>
      <c r="AY13" s="7"/>
      <c r="AZ13" s="27"/>
      <c r="BA13" s="7"/>
      <c r="BB13" s="7"/>
      <c r="BC13" s="7"/>
      <c r="BD13" s="7"/>
      <c r="BE13" s="7"/>
      <c r="BF13" s="7"/>
      <c r="BG13" s="7"/>
      <c r="BH13" s="7"/>
      <c r="BI13" s="7"/>
      <c r="BJ13" s="30"/>
      <c r="BK13" s="7"/>
      <c r="BL13" s="7"/>
      <c r="BO13" s="41">
        <f t="shared" si="8"/>
        <v>11</v>
      </c>
      <c r="BP13" s="41" t="str">
        <f ca="1" t="shared" si="3"/>
        <v>Александър Петров</v>
      </c>
      <c r="BQ13" s="41" t="str">
        <f ca="1" t="shared" si="4"/>
        <v>Страйкърс</v>
      </c>
      <c r="BR13" s="30">
        <f ca="1" t="shared" si="4"/>
        <v>0</v>
      </c>
      <c r="BS13" s="42">
        <f ca="1" t="shared" si="4"/>
        <v>0</v>
      </c>
      <c r="BT13" s="30">
        <f ca="1" t="shared" si="4"/>
        <v>0</v>
      </c>
      <c r="BU13" s="42">
        <f ca="1" t="shared" si="4"/>
        <v>0</v>
      </c>
      <c r="BV13" s="30">
        <f ca="1" t="shared" si="4"/>
        <v>0</v>
      </c>
      <c r="BW13" s="42">
        <f ca="1" t="shared" si="4"/>
        <v>0</v>
      </c>
      <c r="BX13" s="30">
        <f ca="1" t="shared" si="4"/>
        <v>2</v>
      </c>
      <c r="BY13" s="41">
        <f ca="1" t="shared" si="4"/>
        <v>52.00002</v>
      </c>
      <c r="BZ13" s="41">
        <f ca="1" t="shared" si="4"/>
      </c>
      <c r="CA13" s="41">
        <f ca="1" t="shared" si="4"/>
      </c>
      <c r="CB13" s="41">
        <f ca="1" t="shared" si="4"/>
      </c>
      <c r="CC13" s="41">
        <f ca="1" t="shared" si="4"/>
      </c>
      <c r="CD13" s="41">
        <f ca="1" t="shared" si="4"/>
      </c>
      <c r="CE13" s="41">
        <f ca="1" t="shared" si="4"/>
      </c>
      <c r="CF13" s="30">
        <f ca="1" t="shared" si="4"/>
        <v>2.000012</v>
      </c>
      <c r="CG13" s="42">
        <f ca="1" t="shared" si="4"/>
        <v>52.00002</v>
      </c>
      <c r="CH13" s="41">
        <f ca="1" t="shared" si="4"/>
        <v>3</v>
      </c>
    </row>
    <row r="14" spans="1:86" ht="14.25">
      <c r="A14" s="7">
        <f t="shared" si="5"/>
        <v>12</v>
      </c>
      <c r="B14" s="7"/>
      <c r="C14" s="7"/>
      <c r="D14" s="27"/>
      <c r="E14" s="12"/>
      <c r="F14" s="27"/>
      <c r="G14" s="12"/>
      <c r="H14" s="27"/>
      <c r="I14" s="12"/>
      <c r="J14" s="27"/>
      <c r="K14" s="12"/>
      <c r="L14" s="27"/>
      <c r="M14" s="12"/>
      <c r="N14" s="27"/>
      <c r="O14" s="12"/>
      <c r="P14" s="27"/>
      <c r="Q14" s="12"/>
      <c r="R14" s="27"/>
      <c r="S14" s="12"/>
      <c r="T14" s="27"/>
      <c r="W14" s="7">
        <f t="shared" si="6"/>
        <v>12</v>
      </c>
      <c r="X14" s="7"/>
      <c r="Y14" s="7"/>
      <c r="Z14" s="27"/>
      <c r="AA14" s="12"/>
      <c r="AB14" s="27"/>
      <c r="AC14" s="12"/>
      <c r="AD14" s="27"/>
      <c r="AE14" s="12"/>
      <c r="AF14" s="27"/>
      <c r="AG14" s="12"/>
      <c r="AH14" s="27"/>
      <c r="AI14" s="12"/>
      <c r="AJ14" s="27"/>
      <c r="AK14" s="12"/>
      <c r="AL14" s="27"/>
      <c r="AM14" s="12"/>
      <c r="AN14" s="27"/>
      <c r="AO14" s="12"/>
      <c r="AP14" s="7"/>
      <c r="AS14" s="7">
        <f t="shared" si="7"/>
        <v>12</v>
      </c>
      <c r="AT14" s="7"/>
      <c r="AU14" s="7"/>
      <c r="AV14" s="27"/>
      <c r="AW14" s="7"/>
      <c r="AX14" s="27"/>
      <c r="AY14" s="7"/>
      <c r="AZ14" s="27"/>
      <c r="BA14" s="7"/>
      <c r="BB14" s="7"/>
      <c r="BC14" s="7"/>
      <c r="BD14" s="7"/>
      <c r="BE14" s="7"/>
      <c r="BF14" s="7"/>
      <c r="BG14" s="7"/>
      <c r="BH14" s="7"/>
      <c r="BI14" s="7"/>
      <c r="BJ14" s="30"/>
      <c r="BK14" s="7"/>
      <c r="BL14" s="7"/>
      <c r="BO14" s="41">
        <f t="shared" si="8"/>
        <v>12</v>
      </c>
      <c r="BP14" s="41" t="str">
        <f ca="1" t="shared" si="3"/>
        <v>Ангел Груев</v>
      </c>
      <c r="BQ14" s="41" t="str">
        <f ca="1" t="shared" si="4"/>
        <v>Aqualand</v>
      </c>
      <c r="BR14" s="30">
        <f ca="1" t="shared" si="4"/>
        <v>0</v>
      </c>
      <c r="BS14" s="42">
        <f ca="1" t="shared" si="4"/>
        <v>0</v>
      </c>
      <c r="BT14" s="30">
        <f ca="1" t="shared" si="4"/>
        <v>0</v>
      </c>
      <c r="BU14" s="42">
        <f ca="1" t="shared" si="4"/>
        <v>53.666680666666664</v>
      </c>
      <c r="BV14" s="30">
        <f ca="1" t="shared" si="4"/>
        <v>0</v>
      </c>
      <c r="BW14" s="42">
        <f ca="1" t="shared" si="4"/>
        <v>0</v>
      </c>
      <c r="BX14" s="30">
        <f ca="1" t="shared" si="4"/>
        <v>0</v>
      </c>
      <c r="BY14" s="41">
        <f ca="1" t="shared" si="4"/>
        <v>0</v>
      </c>
      <c r="BZ14" s="41">
        <f ca="1" t="shared" si="4"/>
      </c>
      <c r="CA14" s="41">
        <f ca="1" t="shared" si="4"/>
      </c>
      <c r="CB14" s="41">
        <f ca="1" t="shared" si="4"/>
      </c>
      <c r="CC14" s="41">
        <f ca="1" t="shared" si="4"/>
      </c>
      <c r="CD14" s="41">
        <f ca="1" t="shared" si="4"/>
      </c>
      <c r="CE14" s="41">
        <f ca="1" t="shared" si="4"/>
      </c>
      <c r="CF14" s="30">
        <f ca="1" t="shared" si="4"/>
        <v>2.2E-05</v>
      </c>
      <c r="CG14" s="42">
        <f ca="1" t="shared" si="4"/>
        <v>53.666680666666664</v>
      </c>
      <c r="CH14" s="41">
        <f ca="1" t="shared" si="4"/>
        <v>3</v>
      </c>
    </row>
    <row r="15" spans="1:86" ht="14.25">
      <c r="A15" s="7">
        <f t="shared" si="5"/>
        <v>13</v>
      </c>
      <c r="B15" s="7"/>
      <c r="C15" s="7"/>
      <c r="D15" s="27"/>
      <c r="E15" s="12"/>
      <c r="F15" s="27"/>
      <c r="G15" s="12"/>
      <c r="H15" s="27"/>
      <c r="I15" s="12"/>
      <c r="J15" s="27"/>
      <c r="K15" s="12"/>
      <c r="L15" s="27"/>
      <c r="M15" s="12"/>
      <c r="N15" s="27"/>
      <c r="O15" s="12"/>
      <c r="P15" s="27"/>
      <c r="Q15" s="12"/>
      <c r="R15" s="27"/>
      <c r="S15" s="12"/>
      <c r="T15" s="27"/>
      <c r="W15" s="7">
        <f t="shared" si="6"/>
        <v>13</v>
      </c>
      <c r="X15" s="7"/>
      <c r="Y15" s="7"/>
      <c r="Z15" s="27"/>
      <c r="AA15" s="12"/>
      <c r="AB15" s="27"/>
      <c r="AC15" s="12"/>
      <c r="AD15" s="27"/>
      <c r="AE15" s="12"/>
      <c r="AF15" s="27"/>
      <c r="AG15" s="12"/>
      <c r="AH15" s="27"/>
      <c r="AI15" s="12"/>
      <c r="AJ15" s="27"/>
      <c r="AK15" s="12"/>
      <c r="AL15" s="27"/>
      <c r="AM15" s="12"/>
      <c r="AN15" s="27"/>
      <c r="AO15" s="12"/>
      <c r="AP15" s="7"/>
      <c r="AS15" s="7">
        <f t="shared" si="7"/>
        <v>13</v>
      </c>
      <c r="AT15" s="7"/>
      <c r="AU15" s="7"/>
      <c r="AV15" s="27"/>
      <c r="AW15" s="7"/>
      <c r="AX15" s="27"/>
      <c r="AY15" s="7"/>
      <c r="AZ15" s="27"/>
      <c r="BA15" s="7"/>
      <c r="BB15" s="7"/>
      <c r="BC15" s="7"/>
      <c r="BD15" s="7"/>
      <c r="BE15" s="7"/>
      <c r="BF15" s="7"/>
      <c r="BG15" s="7"/>
      <c r="BH15" s="7"/>
      <c r="BI15" s="7"/>
      <c r="BJ15" s="30"/>
      <c r="BK15" s="7"/>
      <c r="BL15" s="7"/>
      <c r="BO15" s="41">
        <f t="shared" si="8"/>
        <v>13</v>
      </c>
      <c r="BP15" s="41" t="str">
        <f ca="1" t="shared" si="3"/>
        <v>Тодор Щерев</v>
      </c>
      <c r="BQ15" s="41" t="str">
        <f ca="1" t="shared" si="4"/>
        <v>Aqualand</v>
      </c>
      <c r="BR15" s="30">
        <f ca="1" t="shared" si="4"/>
        <v>0</v>
      </c>
      <c r="BS15" s="42">
        <f ca="1" t="shared" si="4"/>
        <v>0</v>
      </c>
      <c r="BT15" s="30">
        <f ca="1" t="shared" si="4"/>
        <v>0</v>
      </c>
      <c r="BU15" s="42">
        <f ca="1" t="shared" si="4"/>
        <v>53.666677666666665</v>
      </c>
      <c r="BV15" s="30">
        <f ca="1" t="shared" si="4"/>
        <v>0</v>
      </c>
      <c r="BW15" s="42">
        <f ca="1" t="shared" si="4"/>
        <v>0</v>
      </c>
      <c r="BX15" s="30">
        <f ca="1" t="shared" si="4"/>
        <v>0</v>
      </c>
      <c r="BY15" s="41">
        <f ca="1" t="shared" si="4"/>
        <v>0</v>
      </c>
      <c r="BZ15" s="41">
        <f ca="1" t="shared" si="4"/>
      </c>
      <c r="CA15" s="41">
        <f ca="1" t="shared" si="4"/>
      </c>
      <c r="CB15" s="41">
        <f ca="1" t="shared" si="4"/>
      </c>
      <c r="CC15" s="41">
        <f ca="1" t="shared" si="4"/>
      </c>
      <c r="CD15" s="41">
        <f ca="1" t="shared" si="4"/>
      </c>
      <c r="CE15" s="41">
        <f ca="1" t="shared" si="4"/>
      </c>
      <c r="CF15" s="30">
        <f ca="1" t="shared" si="4"/>
        <v>2.1E-05</v>
      </c>
      <c r="CG15" s="42">
        <f ca="1" t="shared" si="4"/>
        <v>53.666677666666665</v>
      </c>
      <c r="CH15" s="41">
        <f ca="1" t="shared" si="4"/>
        <v>3</v>
      </c>
    </row>
    <row r="16" spans="1:86" ht="14.25">
      <c r="A16" s="7">
        <f t="shared" si="5"/>
        <v>14</v>
      </c>
      <c r="B16" s="7"/>
      <c r="C16" s="7"/>
      <c r="D16" s="27"/>
      <c r="E16" s="12"/>
      <c r="F16" s="27"/>
      <c r="G16" s="12"/>
      <c r="H16" s="27"/>
      <c r="I16" s="12"/>
      <c r="J16" s="27"/>
      <c r="K16" s="12"/>
      <c r="L16" s="27"/>
      <c r="M16" s="12"/>
      <c r="N16" s="27"/>
      <c r="O16" s="12"/>
      <c r="P16" s="27"/>
      <c r="Q16" s="12"/>
      <c r="R16" s="27"/>
      <c r="S16" s="12"/>
      <c r="T16" s="27"/>
      <c r="W16" s="7">
        <f t="shared" si="6"/>
        <v>14</v>
      </c>
      <c r="X16" s="7"/>
      <c r="Y16" s="7"/>
      <c r="Z16" s="27"/>
      <c r="AA16" s="12"/>
      <c r="AB16" s="27"/>
      <c r="AC16" s="12"/>
      <c r="AD16" s="27"/>
      <c r="AE16" s="12"/>
      <c r="AF16" s="27"/>
      <c r="AG16" s="12"/>
      <c r="AH16" s="27"/>
      <c r="AI16" s="12"/>
      <c r="AJ16" s="27"/>
      <c r="AK16" s="12"/>
      <c r="AL16" s="27"/>
      <c r="AM16" s="12"/>
      <c r="AN16" s="27"/>
      <c r="AO16" s="12"/>
      <c r="AP16" s="7"/>
      <c r="AS16" s="7">
        <f t="shared" si="7"/>
        <v>14</v>
      </c>
      <c r="AT16" s="7"/>
      <c r="AU16" s="7"/>
      <c r="AV16" s="27"/>
      <c r="AW16" s="7"/>
      <c r="AX16" s="27"/>
      <c r="AY16" s="7"/>
      <c r="AZ16" s="27"/>
      <c r="BA16" s="7"/>
      <c r="BB16" s="7"/>
      <c r="BC16" s="7"/>
      <c r="BD16" s="7"/>
      <c r="BE16" s="7"/>
      <c r="BF16" s="7"/>
      <c r="BG16" s="7"/>
      <c r="BH16" s="7"/>
      <c r="BI16" s="7"/>
      <c r="BJ16" s="30"/>
      <c r="BK16" s="7"/>
      <c r="BL16" s="7"/>
      <c r="BO16" s="41">
        <f t="shared" si="8"/>
        <v>14</v>
      </c>
      <c r="BP16" s="41" t="str">
        <f ca="1" t="shared" si="3"/>
        <v>Йоана Груева</v>
      </c>
      <c r="BQ16" s="41" t="str">
        <f ca="1" t="shared" si="4"/>
        <v>Aqualand</v>
      </c>
      <c r="BR16" s="30">
        <f ca="1" t="shared" si="4"/>
        <v>0</v>
      </c>
      <c r="BS16" s="42">
        <f ca="1" t="shared" si="4"/>
        <v>0</v>
      </c>
      <c r="BT16" s="30">
        <f ca="1" t="shared" si="4"/>
        <v>0</v>
      </c>
      <c r="BU16" s="42">
        <f ca="1" t="shared" si="4"/>
        <v>49.000013</v>
      </c>
      <c r="BV16" s="30">
        <f ca="1" t="shared" si="4"/>
        <v>0</v>
      </c>
      <c r="BW16" s="42">
        <f ca="1" t="shared" si="4"/>
        <v>0</v>
      </c>
      <c r="BX16" s="30">
        <f ca="1" t="shared" si="4"/>
        <v>0</v>
      </c>
      <c r="BY16" s="41">
        <f ca="1" t="shared" si="4"/>
        <v>0</v>
      </c>
      <c r="BZ16" s="41">
        <f ca="1" t="shared" si="4"/>
      </c>
      <c r="CA16" s="41">
        <f ca="1" t="shared" si="4"/>
      </c>
      <c r="CB16" s="41">
        <f ca="1" t="shared" si="4"/>
      </c>
      <c r="CC16" s="41">
        <f ca="1" t="shared" si="4"/>
      </c>
      <c r="CD16" s="41">
        <f ca="1" t="shared" si="4"/>
      </c>
      <c r="CE16" s="41">
        <f ca="1" t="shared" si="4"/>
      </c>
      <c r="CF16" s="30">
        <f ca="1" t="shared" si="4"/>
        <v>1.9999999999999998E-05</v>
      </c>
      <c r="CG16" s="42">
        <f ca="1" t="shared" si="4"/>
        <v>49.000013</v>
      </c>
      <c r="CH16" s="41">
        <f ca="1" t="shared" si="4"/>
        <v>3</v>
      </c>
    </row>
    <row r="17" spans="1:86" ht="14.25">
      <c r="A17" s="7">
        <f t="shared" si="5"/>
        <v>15</v>
      </c>
      <c r="B17" s="7"/>
      <c r="C17" s="7"/>
      <c r="D17" s="27"/>
      <c r="E17" s="12"/>
      <c r="F17" s="27"/>
      <c r="G17" s="12"/>
      <c r="H17" s="27"/>
      <c r="I17" s="12"/>
      <c r="J17" s="27"/>
      <c r="K17" s="12"/>
      <c r="L17" s="27"/>
      <c r="M17" s="12"/>
      <c r="N17" s="27"/>
      <c r="O17" s="12"/>
      <c r="P17" s="27"/>
      <c r="Q17" s="12"/>
      <c r="R17" s="27"/>
      <c r="S17" s="12"/>
      <c r="T17" s="27"/>
      <c r="W17" s="7">
        <f t="shared" si="6"/>
        <v>15</v>
      </c>
      <c r="X17" s="7"/>
      <c r="Y17" s="7"/>
      <c r="Z17" s="27"/>
      <c r="AA17" s="12"/>
      <c r="AB17" s="27"/>
      <c r="AC17" s="12"/>
      <c r="AD17" s="27"/>
      <c r="AE17" s="12"/>
      <c r="AF17" s="27"/>
      <c r="AG17" s="12"/>
      <c r="AH17" s="27"/>
      <c r="AI17" s="12"/>
      <c r="AJ17" s="27"/>
      <c r="AK17" s="12"/>
      <c r="AL17" s="27"/>
      <c r="AM17" s="12"/>
      <c r="AN17" s="27"/>
      <c r="AO17" s="12"/>
      <c r="AP17" s="7"/>
      <c r="AS17" s="7">
        <f t="shared" si="7"/>
        <v>15</v>
      </c>
      <c r="AT17" s="7"/>
      <c r="AU17" s="7"/>
      <c r="AV17" s="27"/>
      <c r="AW17" s="7"/>
      <c r="AX17" s="27"/>
      <c r="AY17" s="7"/>
      <c r="AZ17" s="27"/>
      <c r="BA17" s="7"/>
      <c r="BB17" s="7"/>
      <c r="BC17" s="7"/>
      <c r="BD17" s="7"/>
      <c r="BE17" s="7"/>
      <c r="BF17" s="7"/>
      <c r="BG17" s="7"/>
      <c r="BH17" s="7"/>
      <c r="BI17" s="7"/>
      <c r="BJ17" s="30"/>
      <c r="BK17" s="7"/>
      <c r="BL17" s="7"/>
      <c r="BO17" s="41">
        <f t="shared" si="8"/>
        <v>15</v>
      </c>
      <c r="BP17" s="41" t="str">
        <f ca="1" t="shared" si="3"/>
        <v>Самуил Петров</v>
      </c>
      <c r="BQ17" s="41" t="str">
        <f ca="1" t="shared" si="4"/>
        <v>Aqualand</v>
      </c>
      <c r="BR17" s="30">
        <f ca="1" t="shared" si="4"/>
        <v>0</v>
      </c>
      <c r="BS17" s="42">
        <f ca="1" t="shared" si="4"/>
        <v>0</v>
      </c>
      <c r="BT17" s="30">
        <f aca="true" ca="1" t="shared" si="9" ref="BT17:CH21">OFFSET(BT$69,MATCH($BO17,$CI$69:$CI$98,0)-1,0)</f>
        <v>0</v>
      </c>
      <c r="BU17" s="42">
        <f ca="1" t="shared" si="9"/>
        <v>46.66667566666666</v>
      </c>
      <c r="BV17" s="30">
        <f ca="1" t="shared" si="9"/>
        <v>0</v>
      </c>
      <c r="BW17" s="42">
        <f ca="1" t="shared" si="9"/>
        <v>0</v>
      </c>
      <c r="BX17" s="30">
        <f ca="1" t="shared" si="9"/>
        <v>0</v>
      </c>
      <c r="BY17" s="41">
        <f ca="1" t="shared" si="9"/>
        <v>0</v>
      </c>
      <c r="BZ17" s="41">
        <f ca="1" t="shared" si="9"/>
      </c>
      <c r="CA17" s="41">
        <f ca="1" t="shared" si="9"/>
      </c>
      <c r="CB17" s="41">
        <f ca="1" t="shared" si="9"/>
      </c>
      <c r="CC17" s="41">
        <f ca="1" t="shared" si="9"/>
      </c>
      <c r="CD17" s="41">
        <f ca="1" t="shared" si="9"/>
      </c>
      <c r="CE17" s="41">
        <f ca="1" t="shared" si="9"/>
      </c>
      <c r="CF17" s="30">
        <f ca="1" t="shared" si="9"/>
        <v>1.8999999999999998E-05</v>
      </c>
      <c r="CG17" s="42">
        <f ca="1" t="shared" si="9"/>
        <v>46.66667566666666</v>
      </c>
      <c r="CH17" s="41">
        <f ca="1" t="shared" si="9"/>
        <v>3</v>
      </c>
    </row>
    <row r="18" spans="1:86" ht="14.25">
      <c r="A18" s="7">
        <f t="shared" si="5"/>
        <v>16</v>
      </c>
      <c r="B18" s="7"/>
      <c r="C18" s="7"/>
      <c r="D18" s="27"/>
      <c r="E18" s="12"/>
      <c r="F18" s="27"/>
      <c r="G18" s="12"/>
      <c r="H18" s="27"/>
      <c r="I18" s="12"/>
      <c r="J18" s="27"/>
      <c r="K18" s="12"/>
      <c r="L18" s="27"/>
      <c r="M18" s="12"/>
      <c r="N18" s="27"/>
      <c r="O18" s="12"/>
      <c r="P18" s="27"/>
      <c r="Q18" s="12"/>
      <c r="R18" s="27"/>
      <c r="S18" s="12"/>
      <c r="T18" s="27"/>
      <c r="W18" s="7">
        <f t="shared" si="6"/>
        <v>16</v>
      </c>
      <c r="X18" s="7"/>
      <c r="Y18" s="7"/>
      <c r="Z18" s="27"/>
      <c r="AA18" s="12"/>
      <c r="AB18" s="27"/>
      <c r="AC18" s="12"/>
      <c r="AD18" s="27"/>
      <c r="AE18" s="12"/>
      <c r="AF18" s="27"/>
      <c r="AG18" s="12"/>
      <c r="AH18" s="27"/>
      <c r="AI18" s="12"/>
      <c r="AJ18" s="27"/>
      <c r="AK18" s="12"/>
      <c r="AL18" s="27"/>
      <c r="AM18" s="12"/>
      <c r="AN18" s="27"/>
      <c r="AO18" s="12"/>
      <c r="AP18" s="7"/>
      <c r="AS18" s="7">
        <f t="shared" si="7"/>
        <v>16</v>
      </c>
      <c r="AT18" s="7"/>
      <c r="AU18" s="7"/>
      <c r="AV18" s="27"/>
      <c r="AW18" s="7"/>
      <c r="AX18" s="27"/>
      <c r="AY18" s="7"/>
      <c r="AZ18" s="27"/>
      <c r="BA18" s="7"/>
      <c r="BB18" s="7"/>
      <c r="BC18" s="7"/>
      <c r="BD18" s="7"/>
      <c r="BE18" s="7"/>
      <c r="BF18" s="7"/>
      <c r="BG18" s="7"/>
      <c r="BH18" s="7"/>
      <c r="BI18" s="7"/>
      <c r="BJ18" s="30"/>
      <c r="BK18" s="7"/>
      <c r="BL18" s="7"/>
      <c r="BO18" s="41">
        <f t="shared" si="8"/>
        <v>16</v>
      </c>
      <c r="BP18" s="41" t="str">
        <f ca="1" t="shared" si="3"/>
        <v>Карина Маркова</v>
      </c>
      <c r="BQ18" s="41" t="str">
        <f aca="true" ca="1" t="shared" si="10" ref="BQ18:BS21">OFFSET(BQ$69,MATCH($BO18,$CI$69:$CI$98,0)-1,0)</f>
        <v>Aqualand</v>
      </c>
      <c r="BR18" s="30">
        <f ca="1" t="shared" si="10"/>
        <v>0</v>
      </c>
      <c r="BS18" s="42">
        <f ca="1" t="shared" si="10"/>
        <v>0</v>
      </c>
      <c r="BT18" s="30">
        <f ca="1" t="shared" si="9"/>
        <v>0</v>
      </c>
      <c r="BU18" s="42">
        <f ca="1" t="shared" si="9"/>
        <v>0</v>
      </c>
      <c r="BV18" s="30">
        <f ca="1" t="shared" si="9"/>
        <v>0</v>
      </c>
      <c r="BW18" s="42">
        <f ca="1" t="shared" si="9"/>
        <v>59.66668266666667</v>
      </c>
      <c r="BX18" s="30">
        <f ca="1" t="shared" si="9"/>
        <v>0</v>
      </c>
      <c r="BY18" s="41">
        <f ca="1" t="shared" si="9"/>
        <v>0</v>
      </c>
      <c r="BZ18" s="41">
        <f ca="1" t="shared" si="9"/>
      </c>
      <c r="CA18" s="41">
        <f ca="1" t="shared" si="9"/>
      </c>
      <c r="CB18" s="41">
        <f ca="1" t="shared" si="9"/>
      </c>
      <c r="CC18" s="41">
        <f ca="1" t="shared" si="9"/>
      </c>
      <c r="CD18" s="41">
        <f ca="1" t="shared" si="9"/>
      </c>
      <c r="CE18" s="41">
        <f ca="1" t="shared" si="9"/>
      </c>
      <c r="CF18" s="30">
        <f ca="1" t="shared" si="9"/>
        <v>1.6E-05</v>
      </c>
      <c r="CG18" s="42">
        <f ca="1" t="shared" si="9"/>
        <v>59.66668266666667</v>
      </c>
      <c r="CH18" s="41">
        <f ca="1" t="shared" si="9"/>
        <v>3</v>
      </c>
    </row>
    <row r="19" spans="1:86" ht="14.25">
      <c r="A19" s="7">
        <f t="shared" si="5"/>
        <v>17</v>
      </c>
      <c r="B19" s="7"/>
      <c r="C19" s="7"/>
      <c r="D19" s="27"/>
      <c r="E19" s="12"/>
      <c r="F19" s="27"/>
      <c r="G19" s="12"/>
      <c r="H19" s="27"/>
      <c r="I19" s="12"/>
      <c r="J19" s="27"/>
      <c r="K19" s="12"/>
      <c r="L19" s="27"/>
      <c r="M19" s="12"/>
      <c r="N19" s="27"/>
      <c r="O19" s="12"/>
      <c r="P19" s="27"/>
      <c r="Q19" s="12"/>
      <c r="R19" s="27"/>
      <c r="S19" s="12"/>
      <c r="T19" s="27"/>
      <c r="W19" s="7">
        <f t="shared" si="6"/>
        <v>17</v>
      </c>
      <c r="X19" s="7"/>
      <c r="Y19" s="7"/>
      <c r="Z19" s="27"/>
      <c r="AA19" s="12"/>
      <c r="AB19" s="27"/>
      <c r="AC19" s="12"/>
      <c r="AD19" s="27"/>
      <c r="AE19" s="12"/>
      <c r="AF19" s="27"/>
      <c r="AG19" s="12"/>
      <c r="AH19" s="27"/>
      <c r="AI19" s="12"/>
      <c r="AJ19" s="27"/>
      <c r="AK19" s="12"/>
      <c r="AL19" s="27"/>
      <c r="AM19" s="12"/>
      <c r="AN19" s="27"/>
      <c r="AO19" s="12"/>
      <c r="AP19" s="7"/>
      <c r="AS19" s="7">
        <f t="shared" si="7"/>
        <v>17</v>
      </c>
      <c r="AT19" s="7"/>
      <c r="AU19" s="7"/>
      <c r="AV19" s="27"/>
      <c r="AW19" s="7"/>
      <c r="AX19" s="27"/>
      <c r="AY19" s="7"/>
      <c r="AZ19" s="27"/>
      <c r="BA19" s="7"/>
      <c r="BB19" s="7"/>
      <c r="BC19" s="7"/>
      <c r="BD19" s="7"/>
      <c r="BE19" s="7"/>
      <c r="BF19" s="7"/>
      <c r="BG19" s="7"/>
      <c r="BH19" s="7"/>
      <c r="BI19" s="7"/>
      <c r="BJ19" s="30"/>
      <c r="BK19" s="7"/>
      <c r="BL19" s="7"/>
      <c r="BO19" s="41">
        <f t="shared" si="8"/>
        <v>17</v>
      </c>
      <c r="BP19" s="41" t="str">
        <f ca="1" t="shared" si="3"/>
        <v>Иван Трифонов</v>
      </c>
      <c r="BQ19" s="41" t="str">
        <f ca="1" t="shared" si="10"/>
        <v>Aqualand</v>
      </c>
      <c r="BR19" s="30">
        <f ca="1" t="shared" si="10"/>
        <v>0</v>
      </c>
      <c r="BS19" s="42">
        <f ca="1" t="shared" si="10"/>
        <v>0</v>
      </c>
      <c r="BT19" s="30">
        <f ca="1" t="shared" si="9"/>
        <v>0</v>
      </c>
      <c r="BU19" s="42">
        <f ca="1" t="shared" si="9"/>
        <v>0</v>
      </c>
      <c r="BV19" s="30">
        <f ca="1" t="shared" si="9"/>
        <v>0</v>
      </c>
      <c r="BW19" s="42">
        <f ca="1" t="shared" si="9"/>
        <v>59.666680666666664</v>
      </c>
      <c r="BX19" s="30">
        <f ca="1" t="shared" si="9"/>
        <v>0</v>
      </c>
      <c r="BY19" s="41">
        <f ca="1" t="shared" si="9"/>
        <v>0</v>
      </c>
      <c r="BZ19" s="41">
        <f ca="1" t="shared" si="9"/>
      </c>
      <c r="CA19" s="41">
        <f ca="1" t="shared" si="9"/>
      </c>
      <c r="CB19" s="41">
        <f ca="1" t="shared" si="9"/>
      </c>
      <c r="CC19" s="41">
        <f ca="1" t="shared" si="9"/>
      </c>
      <c r="CD19" s="41">
        <f ca="1" t="shared" si="9"/>
      </c>
      <c r="CE19" s="41">
        <f ca="1" t="shared" si="9"/>
      </c>
      <c r="CF19" s="30">
        <f ca="1" t="shared" si="9"/>
        <v>1.4999999999999999E-05</v>
      </c>
      <c r="CG19" s="42">
        <f ca="1" t="shared" si="9"/>
        <v>59.666680666666664</v>
      </c>
      <c r="CH19" s="41">
        <f ca="1" t="shared" si="9"/>
        <v>3</v>
      </c>
    </row>
    <row r="20" spans="1:86" ht="14.25">
      <c r="A20" s="7">
        <f t="shared" si="5"/>
        <v>18</v>
      </c>
      <c r="B20" s="7"/>
      <c r="C20" s="7"/>
      <c r="D20" s="27"/>
      <c r="E20" s="12"/>
      <c r="F20" s="27"/>
      <c r="G20" s="12"/>
      <c r="H20" s="27"/>
      <c r="I20" s="12"/>
      <c r="J20" s="27"/>
      <c r="K20" s="12"/>
      <c r="L20" s="27"/>
      <c r="M20" s="12"/>
      <c r="N20" s="27"/>
      <c r="O20" s="12"/>
      <c r="P20" s="27"/>
      <c r="Q20" s="12"/>
      <c r="R20" s="27"/>
      <c r="S20" s="12"/>
      <c r="T20" s="27"/>
      <c r="W20" s="7">
        <f t="shared" si="6"/>
        <v>18</v>
      </c>
      <c r="X20" s="7"/>
      <c r="Y20" s="7"/>
      <c r="Z20" s="27"/>
      <c r="AA20" s="12"/>
      <c r="AB20" s="27"/>
      <c r="AC20" s="12"/>
      <c r="AD20" s="27"/>
      <c r="AE20" s="12"/>
      <c r="AF20" s="27"/>
      <c r="AG20" s="12"/>
      <c r="AH20" s="27"/>
      <c r="AI20" s="12"/>
      <c r="AJ20" s="27"/>
      <c r="AK20" s="12"/>
      <c r="AL20" s="27"/>
      <c r="AM20" s="12"/>
      <c r="AN20" s="27"/>
      <c r="AO20" s="12"/>
      <c r="AP20" s="7"/>
      <c r="AS20" s="7">
        <f t="shared" si="7"/>
        <v>18</v>
      </c>
      <c r="AT20" s="7"/>
      <c r="AU20" s="7"/>
      <c r="AV20" s="27"/>
      <c r="AW20" s="7"/>
      <c r="AX20" s="27"/>
      <c r="AY20" s="7"/>
      <c r="AZ20" s="27"/>
      <c r="BA20" s="7"/>
      <c r="BB20" s="7"/>
      <c r="BC20" s="7"/>
      <c r="BD20" s="7"/>
      <c r="BE20" s="7"/>
      <c r="BF20" s="7"/>
      <c r="BG20" s="7"/>
      <c r="BH20" s="7"/>
      <c r="BI20" s="7"/>
      <c r="BJ20" s="30"/>
      <c r="BK20" s="7"/>
      <c r="BL20" s="7"/>
      <c r="BO20" s="41">
        <f t="shared" si="8"/>
        <v>18</v>
      </c>
      <c r="BP20" s="41" t="str">
        <f ca="1" t="shared" si="3"/>
        <v>Елиза Рангелова</v>
      </c>
      <c r="BQ20" s="41" t="str">
        <f ca="1" t="shared" si="10"/>
        <v>Aqualand</v>
      </c>
      <c r="BR20" s="30">
        <f ca="1" t="shared" si="10"/>
        <v>0</v>
      </c>
      <c r="BS20" s="42">
        <f ca="1" t="shared" si="10"/>
        <v>0</v>
      </c>
      <c r="BT20" s="30">
        <f ca="1" t="shared" si="9"/>
        <v>0</v>
      </c>
      <c r="BU20" s="42">
        <f ca="1" t="shared" si="9"/>
        <v>0</v>
      </c>
      <c r="BV20" s="30">
        <f ca="1" t="shared" si="9"/>
        <v>0</v>
      </c>
      <c r="BW20" s="42">
        <f ca="1" t="shared" si="9"/>
        <v>51.33334833333333</v>
      </c>
      <c r="BX20" s="30">
        <f ca="1" t="shared" si="9"/>
        <v>0</v>
      </c>
      <c r="BY20" s="41">
        <f ca="1" t="shared" si="9"/>
        <v>0</v>
      </c>
      <c r="BZ20" s="41">
        <f ca="1" t="shared" si="9"/>
      </c>
      <c r="CA20" s="41">
        <f ca="1" t="shared" si="9"/>
      </c>
      <c r="CB20" s="41">
        <f ca="1" t="shared" si="9"/>
      </c>
      <c r="CC20" s="41">
        <f ca="1" t="shared" si="9"/>
      </c>
      <c r="CD20" s="41">
        <f ca="1" t="shared" si="9"/>
      </c>
      <c r="CE20" s="41">
        <f ca="1" t="shared" si="9"/>
      </c>
      <c r="CF20" s="30">
        <f ca="1" t="shared" si="9"/>
        <v>1.4E-05</v>
      </c>
      <c r="CG20" s="42">
        <f ca="1" t="shared" si="9"/>
        <v>51.33334833333333</v>
      </c>
      <c r="CH20" s="41">
        <f ca="1" t="shared" si="9"/>
        <v>3</v>
      </c>
    </row>
    <row r="21" spans="1:86" ht="14.25">
      <c r="A21" s="7">
        <f t="shared" si="5"/>
        <v>19</v>
      </c>
      <c r="B21" s="7"/>
      <c r="C21" s="7"/>
      <c r="D21" s="27"/>
      <c r="E21" s="12"/>
      <c r="F21" s="27"/>
      <c r="G21" s="12"/>
      <c r="H21" s="27"/>
      <c r="I21" s="12"/>
      <c r="J21" s="27"/>
      <c r="K21" s="12"/>
      <c r="L21" s="27"/>
      <c r="M21" s="12"/>
      <c r="N21" s="27"/>
      <c r="O21" s="12"/>
      <c r="P21" s="27"/>
      <c r="Q21" s="12"/>
      <c r="R21" s="27"/>
      <c r="S21" s="12"/>
      <c r="T21" s="27"/>
      <c r="W21" s="7">
        <f t="shared" si="6"/>
        <v>19</v>
      </c>
      <c r="X21" s="7"/>
      <c r="Y21" s="7"/>
      <c r="Z21" s="27"/>
      <c r="AA21" s="12"/>
      <c r="AB21" s="27"/>
      <c r="AC21" s="12"/>
      <c r="AD21" s="27"/>
      <c r="AE21" s="12"/>
      <c r="AF21" s="27"/>
      <c r="AG21" s="12"/>
      <c r="AH21" s="27"/>
      <c r="AI21" s="12"/>
      <c r="AJ21" s="27"/>
      <c r="AK21" s="12"/>
      <c r="AL21" s="27"/>
      <c r="AM21" s="12"/>
      <c r="AN21" s="27"/>
      <c r="AO21" s="12"/>
      <c r="AP21" s="7"/>
      <c r="AS21" s="7">
        <f t="shared" si="7"/>
        <v>19</v>
      </c>
      <c r="AT21" s="7"/>
      <c r="AU21" s="7"/>
      <c r="AV21" s="27"/>
      <c r="AW21" s="7"/>
      <c r="AX21" s="27"/>
      <c r="AY21" s="7"/>
      <c r="AZ21" s="27"/>
      <c r="BA21" s="7"/>
      <c r="BB21" s="7"/>
      <c r="BC21" s="7"/>
      <c r="BD21" s="7"/>
      <c r="BE21" s="7"/>
      <c r="BF21" s="7"/>
      <c r="BG21" s="7"/>
      <c r="BH21" s="7"/>
      <c r="BI21" s="7"/>
      <c r="BJ21" s="30"/>
      <c r="BK21" s="7"/>
      <c r="BL21" s="7"/>
      <c r="BO21" s="41">
        <f t="shared" si="8"/>
        <v>19</v>
      </c>
      <c r="BP21" s="41" t="str">
        <f ca="1" t="shared" si="3"/>
        <v>Костадин Вълчанов</v>
      </c>
      <c r="BQ21" s="41" t="str">
        <f ca="1" t="shared" si="10"/>
        <v>Aqualand</v>
      </c>
      <c r="BR21" s="30">
        <f ca="1" t="shared" si="10"/>
        <v>0</v>
      </c>
      <c r="BS21" s="42">
        <f ca="1" t="shared" si="10"/>
        <v>0</v>
      </c>
      <c r="BT21" s="30">
        <f ca="1" t="shared" si="9"/>
        <v>0</v>
      </c>
      <c r="BU21" s="42">
        <f ca="1" t="shared" si="9"/>
        <v>0</v>
      </c>
      <c r="BV21" s="30">
        <f ca="1" t="shared" si="9"/>
        <v>0</v>
      </c>
      <c r="BW21" s="42">
        <f ca="1" t="shared" si="9"/>
        <v>48.333345333333334</v>
      </c>
      <c r="BX21" s="30">
        <f ca="1" t="shared" si="9"/>
        <v>0</v>
      </c>
      <c r="BY21" s="41">
        <f ca="1" t="shared" si="9"/>
        <v>0</v>
      </c>
      <c r="BZ21" s="41">
        <f ca="1" t="shared" si="9"/>
      </c>
      <c r="CA21" s="41">
        <f ca="1" t="shared" si="9"/>
      </c>
      <c r="CB21" s="41">
        <f ca="1" t="shared" si="9"/>
      </c>
      <c r="CC21" s="41">
        <f ca="1" t="shared" si="9"/>
      </c>
      <c r="CD21" s="41">
        <f ca="1" t="shared" si="9"/>
      </c>
      <c r="CE21" s="41">
        <f ca="1" t="shared" si="9"/>
      </c>
      <c r="CF21" s="30">
        <f ca="1" t="shared" si="9"/>
        <v>1.3E-05</v>
      </c>
      <c r="CG21" s="42">
        <f ca="1" t="shared" si="9"/>
        <v>48.333345333333334</v>
      </c>
      <c r="CH21" s="41">
        <f ca="1" t="shared" si="9"/>
        <v>3</v>
      </c>
    </row>
    <row r="22" spans="1:86" ht="14.25">
      <c r="A22" s="7">
        <f t="shared" si="5"/>
        <v>20</v>
      </c>
      <c r="B22" s="7"/>
      <c r="C22" s="7"/>
      <c r="D22" s="27"/>
      <c r="E22" s="12"/>
      <c r="F22" s="27"/>
      <c r="G22" s="12"/>
      <c r="H22" s="27"/>
      <c r="I22" s="12"/>
      <c r="J22" s="27"/>
      <c r="K22" s="12"/>
      <c r="L22" s="27"/>
      <c r="M22" s="12"/>
      <c r="N22" s="27"/>
      <c r="O22" s="12"/>
      <c r="P22" s="27"/>
      <c r="Q22" s="12"/>
      <c r="R22" s="27"/>
      <c r="S22" s="12"/>
      <c r="T22" s="27"/>
      <c r="W22" s="7">
        <f t="shared" si="6"/>
        <v>20</v>
      </c>
      <c r="X22" s="7"/>
      <c r="Y22" s="7"/>
      <c r="Z22" s="27"/>
      <c r="AA22" s="12"/>
      <c r="AB22" s="27"/>
      <c r="AC22" s="12"/>
      <c r="AD22" s="27"/>
      <c r="AE22" s="12"/>
      <c r="AF22" s="27"/>
      <c r="AG22" s="12"/>
      <c r="AH22" s="27"/>
      <c r="AI22" s="12"/>
      <c r="AJ22" s="27"/>
      <c r="AK22" s="12"/>
      <c r="AL22" s="27"/>
      <c r="AM22" s="12"/>
      <c r="AN22" s="27"/>
      <c r="AO22" s="12"/>
      <c r="AP22" s="7"/>
      <c r="AS22" s="7">
        <f t="shared" si="7"/>
        <v>20</v>
      </c>
      <c r="AT22" s="7"/>
      <c r="AU22" s="7"/>
      <c r="AV22" s="27"/>
      <c r="AW22" s="7"/>
      <c r="AX22" s="27"/>
      <c r="AY22" s="7"/>
      <c r="AZ22" s="27"/>
      <c r="BA22" s="7"/>
      <c r="BB22" s="7"/>
      <c r="BC22" s="7"/>
      <c r="BD22" s="7"/>
      <c r="BE22" s="7"/>
      <c r="BF22" s="7"/>
      <c r="BG22" s="7"/>
      <c r="BH22" s="7"/>
      <c r="BI22" s="7"/>
      <c r="BJ22" s="30"/>
      <c r="BK22" s="7"/>
      <c r="BL22" s="7"/>
      <c r="BO22" s="41">
        <f t="shared" si="8"/>
        <v>20</v>
      </c>
      <c r="BP22" s="41"/>
      <c r="BQ22" s="41"/>
      <c r="BR22" s="27"/>
      <c r="BS22" s="42"/>
      <c r="BT22" s="27"/>
      <c r="BU22" s="42"/>
      <c r="BV22" s="27"/>
      <c r="BW22" s="42"/>
      <c r="BX22" s="27"/>
      <c r="BY22" s="42"/>
      <c r="BZ22" s="27"/>
      <c r="CA22" s="42"/>
      <c r="CB22" s="27"/>
      <c r="CC22" s="42"/>
      <c r="CD22" s="27"/>
      <c r="CE22" s="42"/>
      <c r="CF22" s="30"/>
      <c r="CG22" s="42"/>
      <c r="CH22" s="41"/>
    </row>
    <row r="23" spans="1:86" ht="14.25">
      <c r="A23" s="7">
        <f t="shared" si="5"/>
        <v>21</v>
      </c>
      <c r="B23" s="7"/>
      <c r="C23" s="7"/>
      <c r="D23" s="27"/>
      <c r="E23" s="12"/>
      <c r="F23" s="27"/>
      <c r="G23" s="12"/>
      <c r="H23" s="27"/>
      <c r="I23" s="12"/>
      <c r="J23" s="27"/>
      <c r="K23" s="12"/>
      <c r="L23" s="27"/>
      <c r="M23" s="12"/>
      <c r="N23" s="27"/>
      <c r="O23" s="12"/>
      <c r="P23" s="27"/>
      <c r="Q23" s="12"/>
      <c r="R23" s="27"/>
      <c r="S23" s="12"/>
      <c r="T23" s="27"/>
      <c r="BO23" s="41">
        <f t="shared" si="8"/>
        <v>21</v>
      </c>
      <c r="BP23" s="41"/>
      <c r="BQ23" s="41"/>
      <c r="BR23" s="27"/>
      <c r="BS23" s="42"/>
      <c r="BT23" s="27"/>
      <c r="BU23" s="42"/>
      <c r="BV23" s="27"/>
      <c r="BW23" s="42"/>
      <c r="BX23" s="27"/>
      <c r="BY23" s="42"/>
      <c r="BZ23" s="27"/>
      <c r="CA23" s="42"/>
      <c r="CB23" s="27"/>
      <c r="CC23" s="42"/>
      <c r="CD23" s="27"/>
      <c r="CE23" s="42"/>
      <c r="CF23" s="30"/>
      <c r="CG23" s="42"/>
      <c r="CH23" s="41"/>
    </row>
    <row r="24" spans="1:86" ht="14.25">
      <c r="A24" s="7">
        <f t="shared" si="5"/>
        <v>22</v>
      </c>
      <c r="B24" s="7"/>
      <c r="C24" s="7"/>
      <c r="D24" s="27"/>
      <c r="E24" s="12"/>
      <c r="F24" s="27"/>
      <c r="G24" s="12"/>
      <c r="H24" s="27"/>
      <c r="I24" s="12"/>
      <c r="J24" s="27"/>
      <c r="K24" s="12"/>
      <c r="L24" s="27"/>
      <c r="M24" s="12"/>
      <c r="N24" s="27"/>
      <c r="O24" s="12"/>
      <c r="P24" s="27"/>
      <c r="Q24" s="12"/>
      <c r="R24" s="27"/>
      <c r="S24" s="12"/>
      <c r="T24" s="27"/>
      <c r="BO24" s="41">
        <f t="shared" si="8"/>
        <v>22</v>
      </c>
      <c r="BP24" s="41"/>
      <c r="BQ24" s="41"/>
      <c r="BR24" s="27"/>
      <c r="BS24" s="42"/>
      <c r="BT24" s="27"/>
      <c r="BU24" s="42"/>
      <c r="BV24" s="27"/>
      <c r="BW24" s="42"/>
      <c r="BX24" s="27"/>
      <c r="BY24" s="42"/>
      <c r="BZ24" s="27"/>
      <c r="CA24" s="42"/>
      <c r="CB24" s="27"/>
      <c r="CC24" s="42"/>
      <c r="CD24" s="27"/>
      <c r="CE24" s="42"/>
      <c r="CF24" s="30"/>
      <c r="CG24" s="42"/>
      <c r="CH24" s="41"/>
    </row>
    <row r="25" spans="1:86" ht="14.25">
      <c r="A25" s="7">
        <f t="shared" si="5"/>
        <v>23</v>
      </c>
      <c r="B25" s="7"/>
      <c r="C25" s="7"/>
      <c r="D25" s="27"/>
      <c r="E25" s="12"/>
      <c r="F25" s="27"/>
      <c r="G25" s="12"/>
      <c r="H25" s="27"/>
      <c r="I25" s="12"/>
      <c r="J25" s="27"/>
      <c r="K25" s="12"/>
      <c r="L25" s="27"/>
      <c r="M25" s="12"/>
      <c r="N25" s="27"/>
      <c r="O25" s="12"/>
      <c r="P25" s="27"/>
      <c r="Q25" s="12"/>
      <c r="R25" s="27"/>
      <c r="S25" s="12"/>
      <c r="T25" s="27"/>
      <c r="BO25" s="41">
        <f t="shared" si="8"/>
        <v>23</v>
      </c>
      <c r="BP25" s="41"/>
      <c r="BQ25" s="41"/>
      <c r="BR25" s="27"/>
      <c r="BS25" s="42"/>
      <c r="BT25" s="27"/>
      <c r="BU25" s="42"/>
      <c r="BV25" s="27"/>
      <c r="BW25" s="42"/>
      <c r="BX25" s="27"/>
      <c r="BY25" s="42"/>
      <c r="BZ25" s="27"/>
      <c r="CA25" s="42"/>
      <c r="CB25" s="27"/>
      <c r="CC25" s="42"/>
      <c r="CD25" s="27"/>
      <c r="CE25" s="42"/>
      <c r="CF25" s="30"/>
      <c r="CG25" s="42"/>
      <c r="CH25" s="41"/>
    </row>
    <row r="26" spans="1:86" ht="14.25">
      <c r="A26" s="7">
        <f t="shared" si="5"/>
        <v>24</v>
      </c>
      <c r="B26" s="7"/>
      <c r="C26" s="7"/>
      <c r="D26" s="27"/>
      <c r="E26" s="12"/>
      <c r="F26" s="27"/>
      <c r="G26" s="12"/>
      <c r="H26" s="27"/>
      <c r="I26" s="12"/>
      <c r="J26" s="27"/>
      <c r="K26" s="12"/>
      <c r="L26" s="27"/>
      <c r="M26" s="12"/>
      <c r="N26" s="27"/>
      <c r="O26" s="12"/>
      <c r="P26" s="27"/>
      <c r="Q26" s="12"/>
      <c r="R26" s="27"/>
      <c r="S26" s="12"/>
      <c r="T26" s="27"/>
      <c r="BO26" s="41">
        <f t="shared" si="8"/>
        <v>24</v>
      </c>
      <c r="BP26" s="41"/>
      <c r="BQ26" s="41"/>
      <c r="BR26" s="27"/>
      <c r="BS26" s="42"/>
      <c r="BT26" s="27"/>
      <c r="BU26" s="42"/>
      <c r="BV26" s="27"/>
      <c r="BW26" s="42"/>
      <c r="BX26" s="27"/>
      <c r="BY26" s="42"/>
      <c r="BZ26" s="27"/>
      <c r="CA26" s="42"/>
      <c r="CB26" s="27"/>
      <c r="CC26" s="42"/>
      <c r="CD26" s="27"/>
      <c r="CE26" s="42"/>
      <c r="CF26" s="30"/>
      <c r="CG26" s="42"/>
      <c r="CH26" s="41"/>
    </row>
    <row r="27" spans="1:86" ht="14.25">
      <c r="A27" s="7">
        <f t="shared" si="5"/>
        <v>25</v>
      </c>
      <c r="B27" s="7"/>
      <c r="C27" s="7"/>
      <c r="D27" s="27"/>
      <c r="E27" s="12"/>
      <c r="F27" s="27"/>
      <c r="G27" s="12"/>
      <c r="H27" s="27"/>
      <c r="I27" s="12"/>
      <c r="J27" s="27"/>
      <c r="K27" s="12"/>
      <c r="L27" s="27"/>
      <c r="M27" s="12"/>
      <c r="N27" s="27"/>
      <c r="O27" s="12"/>
      <c r="P27" s="27"/>
      <c r="Q27" s="12"/>
      <c r="R27" s="27"/>
      <c r="S27" s="12"/>
      <c r="T27" s="27"/>
      <c r="BO27" s="41">
        <f t="shared" si="8"/>
        <v>25</v>
      </c>
      <c r="BP27" s="41"/>
      <c r="BQ27" s="41"/>
      <c r="BR27" s="27"/>
      <c r="BS27" s="42"/>
      <c r="BT27" s="27"/>
      <c r="BU27" s="42"/>
      <c r="BV27" s="27"/>
      <c r="BW27" s="42"/>
      <c r="BX27" s="27"/>
      <c r="BY27" s="42"/>
      <c r="BZ27" s="27"/>
      <c r="CA27" s="42"/>
      <c r="CB27" s="27"/>
      <c r="CC27" s="42"/>
      <c r="CD27" s="27"/>
      <c r="CE27" s="42"/>
      <c r="CF27" s="30"/>
      <c r="CG27" s="42"/>
      <c r="CH27" s="41"/>
    </row>
    <row r="28" spans="1:86" ht="14.25">
      <c r="A28" s="7">
        <f t="shared" si="5"/>
        <v>26</v>
      </c>
      <c r="B28" s="7"/>
      <c r="C28" s="7"/>
      <c r="D28" s="27"/>
      <c r="E28" s="12"/>
      <c r="F28" s="27"/>
      <c r="G28" s="12"/>
      <c r="H28" s="27"/>
      <c r="I28" s="12"/>
      <c r="J28" s="27"/>
      <c r="K28" s="12"/>
      <c r="L28" s="27"/>
      <c r="M28" s="12"/>
      <c r="N28" s="27"/>
      <c r="O28" s="12"/>
      <c r="P28" s="27"/>
      <c r="Q28" s="12"/>
      <c r="R28" s="27"/>
      <c r="S28" s="12"/>
      <c r="T28" s="27"/>
      <c r="BO28" s="41">
        <f t="shared" si="8"/>
        <v>26</v>
      </c>
      <c r="BP28" s="41"/>
      <c r="BQ28" s="41"/>
      <c r="BR28" s="27"/>
      <c r="BS28" s="42"/>
      <c r="BT28" s="27"/>
      <c r="BU28" s="42"/>
      <c r="BV28" s="27"/>
      <c r="BW28" s="42"/>
      <c r="BX28" s="27"/>
      <c r="BY28" s="42"/>
      <c r="BZ28" s="27"/>
      <c r="CA28" s="42"/>
      <c r="CB28" s="27"/>
      <c r="CC28" s="42"/>
      <c r="CD28" s="27"/>
      <c r="CE28" s="42"/>
      <c r="CF28" s="30"/>
      <c r="CG28" s="42"/>
      <c r="CH28" s="41"/>
    </row>
    <row r="29" spans="1:86" ht="14.25">
      <c r="A29" s="7">
        <f t="shared" si="5"/>
        <v>27</v>
      </c>
      <c r="B29" s="7"/>
      <c r="C29" s="7"/>
      <c r="D29" s="27"/>
      <c r="E29" s="12"/>
      <c r="F29" s="27"/>
      <c r="G29" s="12"/>
      <c r="H29" s="27"/>
      <c r="I29" s="12"/>
      <c r="J29" s="27"/>
      <c r="K29" s="12"/>
      <c r="L29" s="27"/>
      <c r="M29" s="12"/>
      <c r="N29" s="27"/>
      <c r="O29" s="12"/>
      <c r="P29" s="27"/>
      <c r="Q29" s="12"/>
      <c r="R29" s="27"/>
      <c r="S29" s="12"/>
      <c r="T29" s="27"/>
      <c r="BO29" s="41">
        <f t="shared" si="8"/>
        <v>27</v>
      </c>
      <c r="BP29" s="41"/>
      <c r="BQ29" s="41"/>
      <c r="BR29" s="27"/>
      <c r="BS29" s="42"/>
      <c r="BT29" s="27"/>
      <c r="BU29" s="42"/>
      <c r="BV29" s="27"/>
      <c r="BW29" s="42"/>
      <c r="BX29" s="27"/>
      <c r="BY29" s="42"/>
      <c r="BZ29" s="27"/>
      <c r="CA29" s="42"/>
      <c r="CB29" s="27"/>
      <c r="CC29" s="42"/>
      <c r="CD29" s="27"/>
      <c r="CE29" s="42"/>
      <c r="CF29" s="30"/>
      <c r="CG29" s="42"/>
      <c r="CH29" s="41"/>
    </row>
    <row r="30" spans="1:86" ht="14.25">
      <c r="A30" s="7">
        <f t="shared" si="5"/>
        <v>28</v>
      </c>
      <c r="B30" s="7"/>
      <c r="C30" s="7"/>
      <c r="D30" s="27"/>
      <c r="E30" s="12"/>
      <c r="F30" s="27"/>
      <c r="G30" s="12"/>
      <c r="H30" s="27"/>
      <c r="I30" s="12"/>
      <c r="J30" s="27"/>
      <c r="K30" s="12"/>
      <c r="L30" s="27"/>
      <c r="M30" s="12"/>
      <c r="N30" s="27"/>
      <c r="O30" s="12"/>
      <c r="P30" s="27"/>
      <c r="Q30" s="12"/>
      <c r="R30" s="27"/>
      <c r="S30" s="12"/>
      <c r="T30" s="27"/>
      <c r="BO30" s="41">
        <f t="shared" si="8"/>
        <v>28</v>
      </c>
      <c r="BP30" s="41"/>
      <c r="BQ30" s="41"/>
      <c r="BR30" s="27"/>
      <c r="BS30" s="42"/>
      <c r="BT30" s="27"/>
      <c r="BU30" s="42"/>
      <c r="BV30" s="27"/>
      <c r="BW30" s="42"/>
      <c r="BX30" s="27"/>
      <c r="BY30" s="42"/>
      <c r="BZ30" s="27"/>
      <c r="CA30" s="42"/>
      <c r="CB30" s="27"/>
      <c r="CC30" s="42"/>
      <c r="CD30" s="27"/>
      <c r="CE30" s="42"/>
      <c r="CF30" s="30"/>
      <c r="CG30" s="42"/>
      <c r="CH30" s="41"/>
    </row>
    <row r="31" spans="1:86" ht="14.25">
      <c r="A31" s="7">
        <f t="shared" si="5"/>
        <v>29</v>
      </c>
      <c r="B31" s="7"/>
      <c r="C31" s="7"/>
      <c r="D31" s="27"/>
      <c r="E31" s="12"/>
      <c r="F31" s="27"/>
      <c r="G31" s="12"/>
      <c r="H31" s="27"/>
      <c r="I31" s="12"/>
      <c r="J31" s="27"/>
      <c r="K31" s="12"/>
      <c r="L31" s="27"/>
      <c r="M31" s="12"/>
      <c r="N31" s="27"/>
      <c r="O31" s="12"/>
      <c r="P31" s="27"/>
      <c r="Q31" s="12"/>
      <c r="R31" s="27"/>
      <c r="S31" s="12"/>
      <c r="T31" s="27"/>
      <c r="BO31" s="41">
        <f t="shared" si="8"/>
        <v>29</v>
      </c>
      <c r="BP31" s="41"/>
      <c r="BQ31" s="41"/>
      <c r="BR31" s="27"/>
      <c r="BS31" s="42"/>
      <c r="BT31" s="27"/>
      <c r="BU31" s="42"/>
      <c r="BV31" s="27"/>
      <c r="BW31" s="42"/>
      <c r="BX31" s="27"/>
      <c r="BY31" s="42"/>
      <c r="BZ31" s="27"/>
      <c r="CA31" s="42"/>
      <c r="CB31" s="27"/>
      <c r="CC31" s="42"/>
      <c r="CD31" s="27"/>
      <c r="CE31" s="42"/>
      <c r="CF31" s="30"/>
      <c r="CG31" s="42"/>
      <c r="CH31" s="41"/>
    </row>
    <row r="32" spans="1:86" ht="14.25">
      <c r="A32" s="7">
        <f t="shared" si="5"/>
        <v>30</v>
      </c>
      <c r="B32" s="7"/>
      <c r="C32" s="7"/>
      <c r="D32" s="27"/>
      <c r="E32" s="12"/>
      <c r="F32" s="27"/>
      <c r="G32" s="12"/>
      <c r="H32" s="27"/>
      <c r="I32" s="12"/>
      <c r="J32" s="27"/>
      <c r="K32" s="12"/>
      <c r="L32" s="27"/>
      <c r="M32" s="12"/>
      <c r="N32" s="27"/>
      <c r="O32" s="12"/>
      <c r="P32" s="27"/>
      <c r="Q32" s="12"/>
      <c r="R32" s="27"/>
      <c r="S32" s="12"/>
      <c r="T32" s="27"/>
      <c r="BO32" s="41">
        <f t="shared" si="8"/>
        <v>30</v>
      </c>
      <c r="BP32" s="41"/>
      <c r="BQ32" s="41"/>
      <c r="BR32" s="27"/>
      <c r="BS32" s="42"/>
      <c r="BT32" s="27"/>
      <c r="BU32" s="42"/>
      <c r="BV32" s="27"/>
      <c r="BW32" s="42"/>
      <c r="BX32" s="27"/>
      <c r="BY32" s="42"/>
      <c r="BZ32" s="27"/>
      <c r="CA32" s="42"/>
      <c r="CB32" s="27"/>
      <c r="CC32" s="42"/>
      <c r="CD32" s="27"/>
      <c r="CE32" s="42"/>
      <c r="CF32" s="30"/>
      <c r="CG32" s="42"/>
      <c r="CH32" s="41"/>
    </row>
    <row r="33" spans="1:20" ht="14.25">
      <c r="A33" s="7">
        <f t="shared" si="5"/>
        <v>31</v>
      </c>
      <c r="B33" s="7"/>
      <c r="C33" s="7"/>
      <c r="D33" s="27"/>
      <c r="E33" s="12"/>
      <c r="F33" s="27"/>
      <c r="G33" s="12"/>
      <c r="H33" s="27"/>
      <c r="I33" s="12"/>
      <c r="J33" s="27"/>
      <c r="K33" s="12"/>
      <c r="L33" s="27"/>
      <c r="M33" s="12"/>
      <c r="N33" s="27"/>
      <c r="O33" s="12"/>
      <c r="P33" s="27"/>
      <c r="Q33" s="12"/>
      <c r="R33" s="27"/>
      <c r="S33" s="12"/>
      <c r="T33" s="27"/>
    </row>
    <row r="34" spans="1:20" ht="14.25">
      <c r="A34" s="7">
        <f t="shared" si="5"/>
        <v>32</v>
      </c>
      <c r="B34" s="7"/>
      <c r="C34" s="7"/>
      <c r="D34" s="27"/>
      <c r="E34" s="12"/>
      <c r="F34" s="27"/>
      <c r="G34" s="12"/>
      <c r="H34" s="27"/>
      <c r="I34" s="12"/>
      <c r="J34" s="27"/>
      <c r="K34" s="12"/>
      <c r="L34" s="27"/>
      <c r="M34" s="12"/>
      <c r="N34" s="27"/>
      <c r="O34" s="12"/>
      <c r="P34" s="27"/>
      <c r="Q34" s="12"/>
      <c r="R34" s="27"/>
      <c r="S34" s="12"/>
      <c r="T34" s="27"/>
    </row>
    <row r="35" spans="1:20" ht="14.25">
      <c r="A35" s="7">
        <f t="shared" si="5"/>
        <v>33</v>
      </c>
      <c r="B35" s="7"/>
      <c r="C35" s="7"/>
      <c r="D35" s="27"/>
      <c r="E35" s="12"/>
      <c r="F35" s="27"/>
      <c r="G35" s="12"/>
      <c r="H35" s="27"/>
      <c r="I35" s="12"/>
      <c r="J35" s="27"/>
      <c r="K35" s="12"/>
      <c r="L35" s="27"/>
      <c r="M35" s="12"/>
      <c r="N35" s="27"/>
      <c r="O35" s="12"/>
      <c r="P35" s="27"/>
      <c r="Q35" s="12"/>
      <c r="R35" s="27"/>
      <c r="S35" s="12"/>
      <c r="T35" s="27"/>
    </row>
    <row r="36" spans="1:20" ht="13.5" customHeight="1">
      <c r="A36" s="7">
        <f t="shared" si="5"/>
        <v>34</v>
      </c>
      <c r="B36" s="7"/>
      <c r="C36" s="7"/>
      <c r="D36" s="27"/>
      <c r="E36" s="12"/>
      <c r="F36" s="27"/>
      <c r="G36" s="12"/>
      <c r="H36" s="27"/>
      <c r="I36" s="12"/>
      <c r="J36" s="27"/>
      <c r="K36" s="12"/>
      <c r="L36" s="27"/>
      <c r="M36" s="12"/>
      <c r="N36" s="27"/>
      <c r="O36" s="12"/>
      <c r="P36" s="27"/>
      <c r="Q36" s="12"/>
      <c r="R36" s="27"/>
      <c r="S36" s="12"/>
      <c r="T36" s="27"/>
    </row>
    <row r="37" spans="1:20" ht="14.25" hidden="1">
      <c r="A37" s="7">
        <f t="shared" si="5"/>
        <v>35</v>
      </c>
      <c r="B37" s="7"/>
      <c r="C37" s="7"/>
      <c r="D37" s="27"/>
      <c r="E37" s="12"/>
      <c r="F37" s="27"/>
      <c r="G37" s="12"/>
      <c r="H37" s="27"/>
      <c r="I37" s="12"/>
      <c r="J37" s="27"/>
      <c r="K37" s="12"/>
      <c r="L37" s="27"/>
      <c r="M37" s="12"/>
      <c r="N37" s="27"/>
      <c r="O37" s="12"/>
      <c r="P37" s="27"/>
      <c r="Q37" s="12"/>
      <c r="R37" s="27"/>
      <c r="S37" s="12"/>
      <c r="T37" s="27"/>
    </row>
    <row r="38" spans="1:20" ht="14.25" hidden="1">
      <c r="A38" s="7">
        <f t="shared" si="5"/>
        <v>36</v>
      </c>
      <c r="B38" s="7"/>
      <c r="C38" s="7"/>
      <c r="D38" s="27"/>
      <c r="E38" s="12"/>
      <c r="F38" s="27"/>
      <c r="G38" s="12"/>
      <c r="H38" s="27"/>
      <c r="I38" s="12"/>
      <c r="J38" s="27"/>
      <c r="K38" s="12"/>
      <c r="L38" s="27"/>
      <c r="M38" s="12"/>
      <c r="N38" s="27"/>
      <c r="O38" s="12"/>
      <c r="P38" s="27"/>
      <c r="Q38" s="12"/>
      <c r="R38" s="27"/>
      <c r="S38" s="12"/>
      <c r="T38" s="27"/>
    </row>
    <row r="39" spans="1:20" ht="14.25" hidden="1">
      <c r="A39" s="7">
        <f t="shared" si="5"/>
        <v>37</v>
      </c>
      <c r="B39" s="7"/>
      <c r="C39" s="7"/>
      <c r="D39" s="27"/>
      <c r="E39" s="12"/>
      <c r="F39" s="27"/>
      <c r="G39" s="12"/>
      <c r="H39" s="27"/>
      <c r="I39" s="12"/>
      <c r="J39" s="27"/>
      <c r="K39" s="12"/>
      <c r="L39" s="27"/>
      <c r="M39" s="12"/>
      <c r="N39" s="27"/>
      <c r="O39" s="12"/>
      <c r="P39" s="27"/>
      <c r="Q39" s="12"/>
      <c r="R39" s="27"/>
      <c r="S39" s="12"/>
      <c r="T39" s="27"/>
    </row>
    <row r="40" spans="1:20" ht="14.25" hidden="1">
      <c r="A40" s="7">
        <f t="shared" si="5"/>
        <v>38</v>
      </c>
      <c r="B40" s="7"/>
      <c r="C40" s="7"/>
      <c r="D40" s="27"/>
      <c r="E40" s="12"/>
      <c r="F40" s="27"/>
      <c r="G40" s="12"/>
      <c r="H40" s="27"/>
      <c r="I40" s="12"/>
      <c r="J40" s="27"/>
      <c r="K40" s="12"/>
      <c r="L40" s="27"/>
      <c r="M40" s="12"/>
      <c r="N40" s="27"/>
      <c r="O40" s="12"/>
      <c r="P40" s="27"/>
      <c r="Q40" s="12"/>
      <c r="R40" s="27"/>
      <c r="S40" s="12"/>
      <c r="T40" s="27"/>
    </row>
    <row r="41" spans="1:20" ht="14.25" hidden="1">
      <c r="A41" s="7">
        <f t="shared" si="5"/>
        <v>39</v>
      </c>
      <c r="B41" s="7"/>
      <c r="C41" s="7"/>
      <c r="D41" s="27"/>
      <c r="E41" s="12"/>
      <c r="F41" s="27"/>
      <c r="G41" s="12"/>
      <c r="H41" s="27"/>
      <c r="I41" s="12"/>
      <c r="J41" s="27"/>
      <c r="K41" s="12"/>
      <c r="L41" s="27"/>
      <c r="M41" s="12"/>
      <c r="N41" s="27"/>
      <c r="O41" s="12"/>
      <c r="P41" s="27"/>
      <c r="Q41" s="12"/>
      <c r="R41" s="27"/>
      <c r="S41" s="12"/>
      <c r="T41" s="27"/>
    </row>
    <row r="42" spans="1:20" ht="14.25" hidden="1">
      <c r="A42" s="7">
        <f t="shared" si="5"/>
        <v>40</v>
      </c>
      <c r="B42" s="7"/>
      <c r="C42" s="7"/>
      <c r="D42" s="27"/>
      <c r="E42" s="12"/>
      <c r="F42" s="27"/>
      <c r="G42" s="12"/>
      <c r="H42" s="27"/>
      <c r="I42" s="12"/>
      <c r="J42" s="27"/>
      <c r="K42" s="12"/>
      <c r="L42" s="27"/>
      <c r="M42" s="12"/>
      <c r="N42" s="27"/>
      <c r="O42" s="12"/>
      <c r="P42" s="27"/>
      <c r="Q42" s="12"/>
      <c r="R42" s="27"/>
      <c r="S42" s="12"/>
      <c r="T42" s="27"/>
    </row>
    <row r="43" spans="1:20" ht="14.25" hidden="1">
      <c r="A43" s="7">
        <f t="shared" si="5"/>
        <v>41</v>
      </c>
      <c r="B43" s="7"/>
      <c r="C43" s="7"/>
      <c r="D43" s="27"/>
      <c r="E43" s="12"/>
      <c r="F43" s="27"/>
      <c r="G43" s="12"/>
      <c r="H43" s="27"/>
      <c r="I43" s="12"/>
      <c r="J43" s="27"/>
      <c r="K43" s="12"/>
      <c r="L43" s="27"/>
      <c r="M43" s="12"/>
      <c r="N43" s="27"/>
      <c r="O43" s="12"/>
      <c r="P43" s="27"/>
      <c r="Q43" s="12"/>
      <c r="R43" s="27"/>
      <c r="S43" s="12"/>
      <c r="T43" s="27"/>
    </row>
    <row r="44" spans="1:20" ht="14.25" hidden="1">
      <c r="A44" s="7">
        <f t="shared" si="5"/>
        <v>42</v>
      </c>
      <c r="B44" s="7"/>
      <c r="C44" s="7"/>
      <c r="D44" s="27"/>
      <c r="E44" s="12"/>
      <c r="F44" s="27"/>
      <c r="G44" s="12"/>
      <c r="H44" s="27"/>
      <c r="I44" s="12"/>
      <c r="J44" s="27"/>
      <c r="K44" s="12"/>
      <c r="L44" s="27"/>
      <c r="M44" s="12"/>
      <c r="N44" s="27"/>
      <c r="O44" s="12"/>
      <c r="P44" s="27"/>
      <c r="Q44" s="12"/>
      <c r="R44" s="27"/>
      <c r="S44" s="12"/>
      <c r="T44" s="27"/>
    </row>
    <row r="45" spans="1:20" ht="14.25" hidden="1">
      <c r="A45" s="7">
        <f t="shared" si="5"/>
        <v>43</v>
      </c>
      <c r="B45" s="7"/>
      <c r="C45" s="7"/>
      <c r="D45" s="27"/>
      <c r="E45" s="12"/>
      <c r="F45" s="27"/>
      <c r="G45" s="12"/>
      <c r="H45" s="27"/>
      <c r="I45" s="12"/>
      <c r="J45" s="27"/>
      <c r="K45" s="12"/>
      <c r="L45" s="27"/>
      <c r="M45" s="12"/>
      <c r="N45" s="27"/>
      <c r="O45" s="12"/>
      <c r="P45" s="27"/>
      <c r="Q45" s="12"/>
      <c r="R45" s="27"/>
      <c r="S45" s="12"/>
      <c r="T45" s="27"/>
    </row>
    <row r="46" spans="1:20" ht="14.25" hidden="1">
      <c r="A46" s="7">
        <f t="shared" si="5"/>
        <v>44</v>
      </c>
      <c r="B46" s="7"/>
      <c r="C46" s="7"/>
      <c r="D46" s="27"/>
      <c r="E46" s="12"/>
      <c r="F46" s="27"/>
      <c r="G46" s="12"/>
      <c r="H46" s="27"/>
      <c r="I46" s="12"/>
      <c r="J46" s="27"/>
      <c r="K46" s="12"/>
      <c r="L46" s="27"/>
      <c r="M46" s="12"/>
      <c r="N46" s="27"/>
      <c r="O46" s="12"/>
      <c r="P46" s="27"/>
      <c r="Q46" s="12"/>
      <c r="R46" s="27"/>
      <c r="S46" s="12"/>
      <c r="T46" s="27"/>
    </row>
    <row r="47" spans="1:20" ht="14.25" hidden="1">
      <c r="A47" s="7">
        <f t="shared" si="5"/>
        <v>45</v>
      </c>
      <c r="B47" s="7"/>
      <c r="C47" s="7"/>
      <c r="D47" s="27"/>
      <c r="E47" s="12"/>
      <c r="F47" s="27"/>
      <c r="G47" s="12"/>
      <c r="H47" s="27"/>
      <c r="I47" s="12"/>
      <c r="J47" s="27"/>
      <c r="K47" s="12"/>
      <c r="L47" s="27"/>
      <c r="M47" s="12"/>
      <c r="N47" s="27"/>
      <c r="O47" s="12"/>
      <c r="P47" s="27"/>
      <c r="Q47" s="12"/>
      <c r="R47" s="27"/>
      <c r="S47" s="12"/>
      <c r="T47" s="27"/>
    </row>
    <row r="48" spans="1:20" ht="14.25" hidden="1">
      <c r="A48" s="7">
        <f t="shared" si="5"/>
        <v>46</v>
      </c>
      <c r="B48" s="7"/>
      <c r="C48" s="7"/>
      <c r="D48" s="27"/>
      <c r="E48" s="12"/>
      <c r="F48" s="27"/>
      <c r="G48" s="12"/>
      <c r="H48" s="27"/>
      <c r="I48" s="12"/>
      <c r="J48" s="27"/>
      <c r="K48" s="12"/>
      <c r="L48" s="27"/>
      <c r="M48" s="12"/>
      <c r="N48" s="27"/>
      <c r="O48" s="12"/>
      <c r="P48" s="27"/>
      <c r="Q48" s="12"/>
      <c r="R48" s="27"/>
      <c r="S48" s="12"/>
      <c r="T48" s="27"/>
    </row>
    <row r="49" spans="1:20" ht="6.75" customHeight="1" hidden="1">
      <c r="A49" s="7">
        <f t="shared" si="5"/>
        <v>47</v>
      </c>
      <c r="B49" s="7"/>
      <c r="C49" s="7"/>
      <c r="D49" s="27"/>
      <c r="E49" s="12"/>
      <c r="F49" s="27"/>
      <c r="G49" s="12"/>
      <c r="H49" s="27"/>
      <c r="I49" s="12"/>
      <c r="J49" s="27"/>
      <c r="K49" s="12"/>
      <c r="L49" s="27"/>
      <c r="M49" s="12"/>
      <c r="N49" s="27"/>
      <c r="O49" s="12"/>
      <c r="P49" s="27"/>
      <c r="Q49" s="12"/>
      <c r="R49" s="27"/>
      <c r="S49" s="12"/>
      <c r="T49" s="27"/>
    </row>
    <row r="50" spans="1:20" ht="14.25" hidden="1">
      <c r="A50" s="7">
        <f t="shared" si="5"/>
        <v>48</v>
      </c>
      <c r="B50" s="7"/>
      <c r="C50" s="7"/>
      <c r="D50" s="27"/>
      <c r="E50" s="12"/>
      <c r="F50" s="27"/>
      <c r="G50" s="12"/>
      <c r="H50" s="27"/>
      <c r="I50" s="12"/>
      <c r="J50" s="27"/>
      <c r="K50" s="12"/>
      <c r="L50" s="27"/>
      <c r="M50" s="12"/>
      <c r="N50" s="27"/>
      <c r="O50" s="12"/>
      <c r="P50" s="27"/>
      <c r="Q50" s="12"/>
      <c r="R50" s="27"/>
      <c r="S50" s="12"/>
      <c r="T50" s="27"/>
    </row>
    <row r="51" spans="1:20" ht="14.25" hidden="1">
      <c r="A51" s="7">
        <f t="shared" si="5"/>
        <v>49</v>
      </c>
      <c r="B51" s="7"/>
      <c r="C51" s="7"/>
      <c r="D51" s="27"/>
      <c r="E51" s="12"/>
      <c r="F51" s="27"/>
      <c r="G51" s="12"/>
      <c r="H51" s="27"/>
      <c r="I51" s="12"/>
      <c r="J51" s="27"/>
      <c r="K51" s="12"/>
      <c r="L51" s="27"/>
      <c r="M51" s="12"/>
      <c r="N51" s="27"/>
      <c r="O51" s="12"/>
      <c r="P51" s="27"/>
      <c r="Q51" s="12"/>
      <c r="R51" s="27"/>
      <c r="S51" s="12"/>
      <c r="T51" s="27"/>
    </row>
    <row r="52" spans="1:20" ht="14.25" hidden="1">
      <c r="A52" s="7">
        <f t="shared" si="5"/>
        <v>50</v>
      </c>
      <c r="B52" s="7"/>
      <c r="C52" s="7"/>
      <c r="D52" s="27"/>
      <c r="E52" s="12"/>
      <c r="F52" s="27"/>
      <c r="G52" s="12"/>
      <c r="H52" s="27"/>
      <c r="I52" s="12"/>
      <c r="J52" s="27"/>
      <c r="K52" s="12"/>
      <c r="L52" s="27"/>
      <c r="M52" s="12"/>
      <c r="N52" s="27"/>
      <c r="O52" s="12"/>
      <c r="P52" s="27"/>
      <c r="Q52" s="12"/>
      <c r="R52" s="27"/>
      <c r="S52" s="12"/>
      <c r="T52" s="27"/>
    </row>
    <row r="53" spans="1:20" ht="14.25" hidden="1">
      <c r="A53" s="7">
        <f t="shared" si="5"/>
        <v>51</v>
      </c>
      <c r="B53" s="57"/>
      <c r="C53" s="57"/>
      <c r="D53" s="49"/>
      <c r="E53" s="48"/>
      <c r="F53" s="49"/>
      <c r="G53" s="48"/>
      <c r="H53" s="49"/>
      <c r="I53" s="48"/>
      <c r="J53" s="49"/>
      <c r="K53" s="48"/>
      <c r="L53" s="49"/>
      <c r="M53" s="48"/>
      <c r="N53" s="49"/>
      <c r="O53" s="48"/>
      <c r="P53" s="49"/>
      <c r="Q53" s="48"/>
      <c r="R53" s="49"/>
      <c r="S53" s="48"/>
      <c r="T53" s="49"/>
    </row>
    <row r="54" spans="1:20" ht="14.25" hidden="1">
      <c r="A54" s="7">
        <f t="shared" si="5"/>
        <v>52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4.25" hidden="1">
      <c r="A55" s="7">
        <f t="shared" si="5"/>
        <v>53</v>
      </c>
      <c r="B55" s="7"/>
      <c r="C55" s="7"/>
      <c r="D55" s="27"/>
      <c r="E55" s="12"/>
      <c r="F55" s="27"/>
      <c r="G55" s="12"/>
      <c r="H55" s="27"/>
      <c r="I55" s="12"/>
      <c r="J55" s="27"/>
      <c r="K55" s="12"/>
      <c r="L55" s="27"/>
      <c r="M55" s="12"/>
      <c r="N55" s="27"/>
      <c r="O55" s="12"/>
      <c r="P55" s="27"/>
      <c r="Q55" s="12"/>
      <c r="R55" s="27"/>
      <c r="S55" s="12"/>
      <c r="T55" s="27"/>
    </row>
    <row r="56" spans="1:20" ht="14.25" hidden="1">
      <c r="A56" s="7">
        <f t="shared" si="5"/>
        <v>54</v>
      </c>
      <c r="B56" s="7"/>
      <c r="C56" s="7"/>
      <c r="D56" s="27"/>
      <c r="E56" s="12"/>
      <c r="F56" s="27"/>
      <c r="G56" s="12"/>
      <c r="H56" s="27"/>
      <c r="I56" s="12"/>
      <c r="J56" s="27"/>
      <c r="K56" s="12"/>
      <c r="L56" s="27"/>
      <c r="M56" s="12"/>
      <c r="N56" s="27"/>
      <c r="O56" s="12"/>
      <c r="P56" s="27"/>
      <c r="Q56" s="12"/>
      <c r="R56" s="27"/>
      <c r="S56" s="12"/>
      <c r="T56" s="27"/>
    </row>
    <row r="57" spans="1:20" ht="14.25" hidden="1">
      <c r="A57" s="7">
        <f t="shared" si="5"/>
        <v>55</v>
      </c>
      <c r="B57" s="7"/>
      <c r="C57" s="7"/>
      <c r="D57" s="27"/>
      <c r="E57" s="12"/>
      <c r="F57" s="27"/>
      <c r="G57" s="12"/>
      <c r="H57" s="27"/>
      <c r="I57" s="12"/>
      <c r="J57" s="27"/>
      <c r="K57" s="12"/>
      <c r="L57" s="27"/>
      <c r="M57" s="12"/>
      <c r="N57" s="27"/>
      <c r="O57" s="12"/>
      <c r="P57" s="27"/>
      <c r="Q57" s="12"/>
      <c r="R57" s="27"/>
      <c r="S57" s="12"/>
      <c r="T57" s="27"/>
    </row>
    <row r="58" spans="1:20" ht="14.25" hidden="1">
      <c r="A58" s="7">
        <f t="shared" si="5"/>
        <v>56</v>
      </c>
      <c r="B58" s="7"/>
      <c r="C58" s="7"/>
      <c r="D58" s="27"/>
      <c r="E58" s="12"/>
      <c r="F58" s="27"/>
      <c r="G58" s="12"/>
      <c r="H58" s="27"/>
      <c r="I58" s="12"/>
      <c r="J58" s="27"/>
      <c r="K58" s="12"/>
      <c r="L58" s="27"/>
      <c r="M58" s="12"/>
      <c r="N58" s="27"/>
      <c r="O58" s="12"/>
      <c r="P58" s="27"/>
      <c r="Q58" s="12"/>
      <c r="R58" s="27"/>
      <c r="S58" s="12"/>
      <c r="T58" s="27"/>
    </row>
    <row r="59" spans="1:20" ht="14.25" hidden="1">
      <c r="A59" s="7">
        <f t="shared" si="5"/>
        <v>57</v>
      </c>
      <c r="B59" s="7"/>
      <c r="C59" s="7"/>
      <c r="D59" s="27"/>
      <c r="E59" s="12"/>
      <c r="F59" s="27"/>
      <c r="G59" s="12"/>
      <c r="H59" s="27"/>
      <c r="I59" s="12"/>
      <c r="J59" s="27"/>
      <c r="K59" s="12"/>
      <c r="L59" s="27"/>
      <c r="M59" s="12"/>
      <c r="N59" s="27"/>
      <c r="O59" s="12"/>
      <c r="P59" s="27"/>
      <c r="Q59" s="12"/>
      <c r="R59" s="27"/>
      <c r="S59" s="12"/>
      <c r="T59" s="27"/>
    </row>
    <row r="60" spans="1:20" ht="14.25" hidden="1">
      <c r="A60" s="7">
        <f t="shared" si="5"/>
        <v>58</v>
      </c>
      <c r="B60" s="7"/>
      <c r="C60" s="7"/>
      <c r="D60" s="27"/>
      <c r="E60" s="12"/>
      <c r="F60" s="27"/>
      <c r="G60" s="12"/>
      <c r="H60" s="27"/>
      <c r="I60" s="12"/>
      <c r="J60" s="27"/>
      <c r="K60" s="12"/>
      <c r="L60" s="27"/>
      <c r="M60" s="12"/>
      <c r="N60" s="27"/>
      <c r="O60" s="12"/>
      <c r="P60" s="27"/>
      <c r="Q60" s="12"/>
      <c r="R60" s="27"/>
      <c r="S60" s="12"/>
      <c r="T60" s="27"/>
    </row>
    <row r="61" spans="1:20" ht="14.25" hidden="1">
      <c r="A61" s="7">
        <f t="shared" si="5"/>
        <v>59</v>
      </c>
      <c r="B61" s="7"/>
      <c r="C61" s="7"/>
      <c r="D61" s="27"/>
      <c r="E61" s="12"/>
      <c r="F61" s="27"/>
      <c r="G61" s="12"/>
      <c r="H61" s="27"/>
      <c r="I61" s="12"/>
      <c r="J61" s="27"/>
      <c r="K61" s="12"/>
      <c r="L61" s="27"/>
      <c r="M61" s="12"/>
      <c r="N61" s="27"/>
      <c r="O61" s="12"/>
      <c r="P61" s="27"/>
      <c r="Q61" s="12"/>
      <c r="R61" s="27"/>
      <c r="S61" s="12"/>
      <c r="T61" s="27"/>
    </row>
    <row r="62" spans="1:20" ht="14.25" hidden="1">
      <c r="A62" s="7">
        <f t="shared" si="5"/>
        <v>60</v>
      </c>
      <c r="B62" s="7"/>
      <c r="C62" s="7"/>
      <c r="D62" s="27"/>
      <c r="E62" s="12"/>
      <c r="F62" s="27"/>
      <c r="G62" s="12"/>
      <c r="H62" s="27"/>
      <c r="I62" s="12"/>
      <c r="J62" s="27"/>
      <c r="K62" s="12"/>
      <c r="L62" s="27"/>
      <c r="M62" s="12"/>
      <c r="N62" s="27"/>
      <c r="O62" s="12"/>
      <c r="P62" s="27"/>
      <c r="Q62" s="12"/>
      <c r="R62" s="27"/>
      <c r="S62" s="12"/>
      <c r="T62" s="27"/>
    </row>
    <row r="63" ht="14.25" hidden="1"/>
    <row r="64" ht="14.25" hidden="1"/>
    <row r="65" ht="14.25" hidden="1"/>
    <row r="66" ht="14.25" hidden="1">
      <c r="AU66" s="14"/>
    </row>
    <row r="67" spans="1:86" ht="21" hidden="1">
      <c r="A67" s="67" t="s">
        <v>247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21"/>
      <c r="W67" s="66" t="s">
        <v>248</v>
      </c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23"/>
      <c r="AS67" s="66" t="s">
        <v>249</v>
      </c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17"/>
      <c r="BO67" s="66" t="s">
        <v>250</v>
      </c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</row>
    <row r="68" spans="1:86" s="1" customFormat="1" ht="14.25" hidden="1">
      <c r="A68" s="3"/>
      <c r="B68" s="3" t="s">
        <v>0</v>
      </c>
      <c r="C68" s="11" t="s">
        <v>1</v>
      </c>
      <c r="D68" s="29" t="s">
        <v>187</v>
      </c>
      <c r="E68" s="11" t="s">
        <v>186</v>
      </c>
      <c r="F68" s="35" t="s">
        <v>188</v>
      </c>
      <c r="G68" s="11" t="s">
        <v>186</v>
      </c>
      <c r="H68" s="35" t="s">
        <v>189</v>
      </c>
      <c r="I68" s="11" t="s">
        <v>186</v>
      </c>
      <c r="J68" s="35" t="s">
        <v>190</v>
      </c>
      <c r="K68" s="11" t="s">
        <v>186</v>
      </c>
      <c r="L68" s="35" t="s">
        <v>191</v>
      </c>
      <c r="M68" s="11" t="s">
        <v>186</v>
      </c>
      <c r="N68" s="35" t="s">
        <v>192</v>
      </c>
      <c r="O68" s="11" t="s">
        <v>186</v>
      </c>
      <c r="P68" s="35" t="s">
        <v>193</v>
      </c>
      <c r="Q68" s="11" t="s">
        <v>186</v>
      </c>
      <c r="R68" s="29" t="s">
        <v>72</v>
      </c>
      <c r="S68" s="18" t="s">
        <v>186</v>
      </c>
      <c r="T68" s="29" t="s">
        <v>200</v>
      </c>
      <c r="U68" s="24"/>
      <c r="W68" s="2"/>
      <c r="X68" s="2" t="s">
        <v>0</v>
      </c>
      <c r="Y68" s="2" t="s">
        <v>1</v>
      </c>
      <c r="Z68" s="31" t="s">
        <v>187</v>
      </c>
      <c r="AA68" s="13" t="s">
        <v>186</v>
      </c>
      <c r="AB68" s="35" t="s">
        <v>188</v>
      </c>
      <c r="AC68" s="11" t="s">
        <v>186</v>
      </c>
      <c r="AD68" s="35" t="s">
        <v>189</v>
      </c>
      <c r="AE68" s="11" t="s">
        <v>186</v>
      </c>
      <c r="AF68" s="35" t="s">
        <v>190</v>
      </c>
      <c r="AG68" s="11" t="s">
        <v>186</v>
      </c>
      <c r="AH68" s="35" t="s">
        <v>191</v>
      </c>
      <c r="AI68" s="11" t="s">
        <v>186</v>
      </c>
      <c r="AJ68" s="35" t="s">
        <v>192</v>
      </c>
      <c r="AK68" s="11" t="s">
        <v>186</v>
      </c>
      <c r="AL68" s="35" t="s">
        <v>193</v>
      </c>
      <c r="AM68" s="11" t="s">
        <v>186</v>
      </c>
      <c r="AN68" s="35" t="s">
        <v>72</v>
      </c>
      <c r="AO68" s="11" t="s">
        <v>186</v>
      </c>
      <c r="AP68" s="5" t="s">
        <v>200</v>
      </c>
      <c r="AQ68" s="24"/>
      <c r="AS68" s="2"/>
      <c r="AT68" s="2" t="s">
        <v>0</v>
      </c>
      <c r="AU68" s="2" t="s">
        <v>1</v>
      </c>
      <c r="AV68" s="31" t="s">
        <v>187</v>
      </c>
      <c r="AW68" s="13" t="s">
        <v>186</v>
      </c>
      <c r="AX68" s="35" t="s">
        <v>188</v>
      </c>
      <c r="AY68" s="11" t="s">
        <v>186</v>
      </c>
      <c r="AZ68" s="35" t="s">
        <v>189</v>
      </c>
      <c r="BA68" s="11" t="s">
        <v>186</v>
      </c>
      <c r="BB68" s="35" t="s">
        <v>190</v>
      </c>
      <c r="BC68" s="11" t="s">
        <v>186</v>
      </c>
      <c r="BD68" s="35" t="s">
        <v>191</v>
      </c>
      <c r="BE68" s="11" t="s">
        <v>186</v>
      </c>
      <c r="BF68" s="35" t="s">
        <v>192</v>
      </c>
      <c r="BG68" s="11" t="s">
        <v>186</v>
      </c>
      <c r="BH68" s="35" t="s">
        <v>193</v>
      </c>
      <c r="BI68" s="11" t="s">
        <v>186</v>
      </c>
      <c r="BJ68" s="29" t="s">
        <v>72</v>
      </c>
      <c r="BK68" s="18" t="s">
        <v>186</v>
      </c>
      <c r="BL68" s="5" t="s">
        <v>200</v>
      </c>
      <c r="BM68" s="24"/>
      <c r="BO68" s="2"/>
      <c r="BP68" s="2" t="s">
        <v>0</v>
      </c>
      <c r="BQ68" s="2" t="s">
        <v>1</v>
      </c>
      <c r="BR68" s="31" t="s">
        <v>187</v>
      </c>
      <c r="BS68" s="13" t="s">
        <v>186</v>
      </c>
      <c r="BT68" s="35" t="s">
        <v>188</v>
      </c>
      <c r="BU68" s="11" t="s">
        <v>186</v>
      </c>
      <c r="BV68" s="35" t="s">
        <v>189</v>
      </c>
      <c r="BW68" s="11" t="s">
        <v>186</v>
      </c>
      <c r="BX68" s="35" t="s">
        <v>190</v>
      </c>
      <c r="BY68" s="11" t="s">
        <v>186</v>
      </c>
      <c r="BZ68" s="35" t="s">
        <v>191</v>
      </c>
      <c r="CA68" s="11" t="s">
        <v>186</v>
      </c>
      <c r="CB68" s="35" t="s">
        <v>192</v>
      </c>
      <c r="CC68" s="11" t="s">
        <v>186</v>
      </c>
      <c r="CD68" s="35" t="s">
        <v>193</v>
      </c>
      <c r="CE68" s="11" t="s">
        <v>186</v>
      </c>
      <c r="CF68" s="29" t="s">
        <v>72</v>
      </c>
      <c r="CG68" s="11" t="s">
        <v>186</v>
      </c>
      <c r="CH68" s="5" t="s">
        <v>200</v>
      </c>
    </row>
    <row r="69" spans="1:87" ht="14.25" hidden="1">
      <c r="A69" s="7">
        <v>1</v>
      </c>
      <c r="B69" s="7" t="s">
        <v>153</v>
      </c>
      <c r="C69" s="12" t="s">
        <v>77</v>
      </c>
      <c r="D69" s="30">
        <f aca="true" t="shared" si="11" ref="D69:D75">VLOOKUP($B69,$A$131:$C$173,2,FALSE)</f>
        <v>9</v>
      </c>
      <c r="E69" s="53">
        <f aca="true" t="shared" si="12" ref="E69:E75">VLOOKUP($B69,$A$131:$C$173,3,FALSE)</f>
        <v>180.83333533333334</v>
      </c>
      <c r="F69" s="27">
        <f aca="true" t="shared" si="13" ref="F69:F77">VLOOKUP($B69,$D$130:$F$175,2,FALSE)</f>
        <v>10</v>
      </c>
      <c r="G69" s="53">
        <f aca="true" t="shared" si="14" ref="G69:G77">VLOOKUP($B69,$D$130:$F$175,3,FALSE)</f>
        <v>216.000079</v>
      </c>
      <c r="H69" s="27">
        <f>VLOOKUP($B69,$G$131:$I$175,2,FALSE)</f>
        <v>9</v>
      </c>
      <c r="I69" s="53">
        <f>VLOOKUP($B69,$G$131:$I$175,3,FALSE)</f>
        <v>199</v>
      </c>
      <c r="J69" s="27">
        <f>IF($J131="","",VLOOKUP($B69,$J$131:$L$178,2,FALSE))</f>
        <v>2</v>
      </c>
      <c r="K69" s="27">
        <f>IF($J131="","",VLOOKUP($B69,$J$131:$L$178,3,FALSE))</f>
        <v>170.16674566666666</v>
      </c>
      <c r="L69" s="27">
        <f>IF($M131="","",VLOOKUP($B69,$M$131:$O$178,2,FALSE))</f>
      </c>
      <c r="M69" s="27">
        <f>IF($M131="","",VLOOKUP($B69,$M$131:$O$178,3,FALSE))</f>
      </c>
      <c r="N69" s="27">
        <f>IF($P131="","",VLOOKUP($B69,$P$131:$R$178,2,FALSE))</f>
      </c>
      <c r="O69" s="27">
        <f>IF($P131="","",VLOOKUP($B69,$P$131:$R$178,3,FALSE))</f>
      </c>
      <c r="P69" s="27">
        <f>IF($S131="","",VLOOKUP($B69,$S$131:$U$178,2,FALSE))</f>
      </c>
      <c r="Q69" s="27">
        <f>IF($S131="","",VLOOKUP($B69,$S$131:$U$178,3,FALSE))</f>
      </c>
      <c r="R69" s="26">
        <f aca="true" t="shared" si="15" ref="R69:R94">SUM(D69,F69,H69,J69,L69,N69,P69)+S69*0.000001</f>
        <v>30.00019150004</v>
      </c>
      <c r="S69" s="19">
        <f aca="true" t="shared" si="16" ref="S69:S77">AVERAGE(E69,G69,I69,K69,M69,O69,Q69)</f>
        <v>191.50004</v>
      </c>
      <c r="T69" s="38">
        <f aca="true" t="shared" si="17" ref="T69:T94">COUNT(E69,G69,I69,K69,M69,O69,Q69)*6</f>
        <v>24</v>
      </c>
      <c r="U69" s="25">
        <f aca="true" t="shared" si="18" ref="U69:U94">RANK(R69,$R$69:$R$128)</f>
        <v>1</v>
      </c>
      <c r="W69" s="7">
        <v>1</v>
      </c>
      <c r="X69" s="7" t="s">
        <v>78</v>
      </c>
      <c r="Y69" s="7" t="s">
        <v>79</v>
      </c>
      <c r="Z69" s="30">
        <f>VLOOKUP($X69,$W$131:$Y$145,2,FALSE)</f>
        <v>6</v>
      </c>
      <c r="AA69" s="12">
        <f>VLOOKUP($X69,$W$131:$Y$145,3,FALSE)</f>
        <v>182.16666766666665</v>
      </c>
      <c r="AB69" s="27">
        <f>VLOOKUP($X69,$Z$131:$AB$145,2,FALSE)</f>
        <v>6</v>
      </c>
      <c r="AC69" s="42">
        <f>VLOOKUP($X69,$Z$131:$AB$145,3,FALSE)</f>
        <v>165.66668666666666</v>
      </c>
      <c r="AD69" s="27">
        <f>VLOOKUP($X69,$AC$131:$AE$145,2,FALSE)</f>
        <v>6</v>
      </c>
      <c r="AE69" s="42">
        <f>VLOOKUP($X69,$AC$131:$AE$145,3,FALSE)</f>
        <v>178.83335333333335</v>
      </c>
      <c r="AF69" s="27">
        <f>IF($AF131="","",VLOOKUP($X69,$AF$131:$AH$145,2,FALSE))</f>
        <v>6</v>
      </c>
      <c r="AG69" s="27">
        <f>IF($AF131="","",VLOOKUP($X69,$AF$131:$AH$145,3,FALSE))</f>
        <v>183.3</v>
      </c>
      <c r="AH69" s="27">
        <f>IF($AI131="","",VLOOKUP($X69,$AI$131:$AK$145,2,FALSE))</f>
      </c>
      <c r="AI69" s="27">
        <f>IF($AI131="","",VLOOKUP($X69,$AI$131:$AK$145,3,FALSE))</f>
      </c>
      <c r="AJ69" s="27">
        <f>IF($AL131="","",VLOOKUP($X69,$AL$131:$AN$145,2,FALSE))</f>
      </c>
      <c r="AK69" s="27">
        <f>IF($AL131="","",VLOOKUP($X69,$AL$131:$AN$145,3,FALSE))</f>
      </c>
      <c r="AL69" s="27">
        <f>IF($AO131="","",VLOOKUP($X69,$AO$131:$AQ$145,2,FALSE))</f>
      </c>
      <c r="AM69" s="27">
        <f>IF($AO131="","",VLOOKUP($X69,$AO$131:$AQ$145,3,FALSE))</f>
      </c>
      <c r="AN69" s="33">
        <f>SUM(Z69,AB69,AD69,AF69,AH69,AJ69,AL69)+AO69*0.000001</f>
        <v>24.000177491676915</v>
      </c>
      <c r="AO69" s="16">
        <f>AVERAGE(AA69,AC69,AE69,AG69,AI69,AK69,AM69)</f>
        <v>177.49167691666668</v>
      </c>
      <c r="AP69" s="9">
        <f aca="true" t="shared" si="19" ref="AP69:AP81">COUNT(AA69,AC69,AE69,AG69,AI69,AK69,AM69)*6</f>
        <v>24</v>
      </c>
      <c r="AQ69" s="39">
        <f>RANK(AN69,$AN$69:$AN$88)</f>
        <v>1</v>
      </c>
      <c r="AS69" s="7">
        <v>20</v>
      </c>
      <c r="AT69" s="7"/>
      <c r="AU69" s="7"/>
      <c r="AV69" s="30"/>
      <c r="AW69" s="12"/>
      <c r="AX69" s="27"/>
      <c r="AY69" s="42"/>
      <c r="AZ69" s="27"/>
      <c r="BA69" s="42"/>
      <c r="BB69" s="27">
        <f>IF($BB131="","",VLOOKUP($AT69,$BB$131:$BD$145,2,FALSE))</f>
      </c>
      <c r="BC69" s="27">
        <f>IF($BB131="","",VLOOKUP($AT69,$BB$131:$BD$145,3,FALSE))</f>
      </c>
      <c r="BD69" s="27">
        <f>IF($BE131="","",VLOOKUP($AT69,$BE$131:$BG$145,2,FALSE))</f>
      </c>
      <c r="BE69" s="27">
        <f>IF($BE131="","",VLOOKUP($AT69,$BE$131:$BG$145,3,FALSE))</f>
      </c>
      <c r="BF69" s="27">
        <f>IF($BH131="","",VLOOKUP($AT69,$BH$131:$BJ$145,2,FALSE))</f>
      </c>
      <c r="BG69" s="27">
        <f>IF($BH131="","",VLOOKUP($AT69,$BH$131:$BJ$145,3,FALSE))</f>
      </c>
      <c r="BH69" s="27">
        <f>IF($BK131="","",VLOOKUP($AT69,$BK$131:$BM$145,2,FALSE))</f>
      </c>
      <c r="BI69" s="27">
        <f>IF($BK131="","",VLOOKUP($AT69,$BK$131:$BM$145,3,FALSE))</f>
      </c>
      <c r="BJ69" s="26">
        <f>SUM(AV69,AX69,AZ69,BB69,BD69,BF69,BH69)+AS69*0.000001</f>
        <v>1.9999999999999998E-05</v>
      </c>
      <c r="BK69" s="19"/>
      <c r="BL69" s="9">
        <v>18</v>
      </c>
      <c r="BM69" s="39">
        <f>RANK(BJ69,$BJ$69:$BJ$88)</f>
        <v>1</v>
      </c>
      <c r="BN69" s="7">
        <v>1</v>
      </c>
      <c r="BO69" s="7">
        <v>30</v>
      </c>
      <c r="BP69" s="7" t="s">
        <v>169</v>
      </c>
      <c r="BQ69" s="7" t="s">
        <v>77</v>
      </c>
      <c r="BR69" s="30">
        <f>VLOOKUP($BP69,$BO$131:$BQ$144,2,FALSE)</f>
        <v>8</v>
      </c>
      <c r="BS69" s="12">
        <f>VLOOKUP($BP69,$BO$131:$BQ$144,3,FALSE)</f>
        <v>49.333336333333335</v>
      </c>
      <c r="BT69" s="27">
        <f>VLOOKUP($BP69,$BR$131:$BT$144,2,FALSE)</f>
        <v>11</v>
      </c>
      <c r="BU69" s="42">
        <f>VLOOKUP($BP69,$BR$131:$BT$144,3,FALSE)</f>
        <v>78.66668566666667</v>
      </c>
      <c r="BV69" s="27">
        <f>VLOOKUP($BP69,$BU$131:$BW$144,2,FALSE)</f>
        <v>8</v>
      </c>
      <c r="BW69" s="42">
        <f>VLOOKUP($BP69,$BU$131:$BW$144,3,FALSE)</f>
        <v>104.000018</v>
      </c>
      <c r="BX69" s="27">
        <f>VLOOKUP($BP69,$BX$131:$BZ$145,2,FALSE)</f>
        <v>8</v>
      </c>
      <c r="BY69" s="53">
        <f>VLOOKUP($BP69,$BX$131:$BZ$145,3,FALSE)</f>
        <v>126.000018</v>
      </c>
      <c r="BZ69" s="27">
        <f>IF($CA131="","",VLOOKUP($BP69,$CA$131:$CC$145,2,FALSE))</f>
      </c>
      <c r="CA69" s="27">
        <f>IF($CA131="","",VLOOKUP($BP69,$CA$131:$CC$145,3,FALSE))</f>
      </c>
      <c r="CB69" s="27">
        <f>IF($CD131="","",VLOOKUP($BP69,$CD$131:$CF$145,2,FALSE))</f>
      </c>
      <c r="CC69" s="27">
        <f>IF($CD131="","",VLOOKUP($BP69,$CD$131:$CF$145,3,FALSE))</f>
      </c>
      <c r="CD69" s="27">
        <f>IF($CG131="","",VLOOKUP($BP69,$CG$131:$CI$145,2,FALSE))</f>
      </c>
      <c r="CE69" s="27">
        <f>IF($CG131="","",VLOOKUP($BP69,$CG$131:$CI$145,3,FALSE))</f>
      </c>
      <c r="CF69" s="26">
        <f>SUM(BR69,BT69,BV69,BX69,BZ69,CB69,CD69)+BO69*0.000001</f>
        <v>35.00003</v>
      </c>
      <c r="CG69" s="19">
        <f>AVERAGE(BS69,BU69,BW69,BY69,CA69,CC69,CE69)</f>
        <v>89.5000145</v>
      </c>
      <c r="CH69" s="26">
        <f>COUNT(BS69,BU69,BW69,BY69,CA69,CC69,CE69)*3</f>
        <v>12</v>
      </c>
      <c r="CI69">
        <f>RANK(CF69,$CF$69:$CF$98)</f>
        <v>1</v>
      </c>
    </row>
    <row r="70" spans="1:87" ht="14.25" hidden="1">
      <c r="A70" s="7">
        <v>2</v>
      </c>
      <c r="B70" s="7" t="s">
        <v>156</v>
      </c>
      <c r="C70" s="12" t="s">
        <v>77</v>
      </c>
      <c r="D70" s="30">
        <f t="shared" si="11"/>
        <v>1</v>
      </c>
      <c r="E70" s="53">
        <f t="shared" si="12"/>
        <v>155.500003</v>
      </c>
      <c r="F70" s="27">
        <f t="shared" si="13"/>
        <v>7</v>
      </c>
      <c r="G70" s="53">
        <f t="shared" si="14"/>
        <v>187.83340633333333</v>
      </c>
      <c r="H70" s="27">
        <f>VLOOKUP($B70,$G$131:$I$175,2,FALSE)</f>
        <v>1</v>
      </c>
      <c r="I70" s="53">
        <f>VLOOKUP($B70,$G$131:$I$175,3,FALSE)</f>
        <v>162.8</v>
      </c>
      <c r="J70" s="27">
        <f aca="true" t="shared" si="20" ref="J70:J77">IF($J132="","",VLOOKUP($B70,$J$131:$L$178,2,FALSE))</f>
        <v>0</v>
      </c>
      <c r="K70" s="27">
        <f aca="true" t="shared" si="21" ref="K70:K77">IF($J132="","",VLOOKUP($B70,$J$131:$L$178,3,FALSE))</f>
        <v>143.500074</v>
      </c>
      <c r="L70" s="27">
        <f>#N/A</f>
      </c>
      <c r="M70" s="27">
        <f>#N/A</f>
      </c>
      <c r="N70" s="27">
        <f>#N/A</f>
      </c>
      <c r="O70" s="27">
        <f>#N/A</f>
      </c>
      <c r="P70" s="27">
        <f>#N/A</f>
      </c>
      <c r="Q70" s="27">
        <f>#N/A</f>
      </c>
      <c r="R70" s="26">
        <f t="shared" si="15"/>
        <v>9.000162408370834</v>
      </c>
      <c r="S70" s="19">
        <f t="shared" si="16"/>
        <v>162.40837083333332</v>
      </c>
      <c r="T70" s="38">
        <f t="shared" si="17"/>
        <v>24</v>
      </c>
      <c r="U70" s="25">
        <f t="shared" si="18"/>
        <v>5</v>
      </c>
      <c r="W70" s="7">
        <v>2</v>
      </c>
      <c r="X70" s="7"/>
      <c r="Y70" s="7"/>
      <c r="Z70" s="30"/>
      <c r="AA70" s="12"/>
      <c r="AB70" s="27"/>
      <c r="AC70" s="42"/>
      <c r="AD70" s="27"/>
      <c r="AE70" s="42"/>
      <c r="AF70" s="27">
        <f>#N/A</f>
      </c>
      <c r="AG70" s="27">
        <f>#N/A</f>
      </c>
      <c r="AH70" s="27">
        <f>#N/A</f>
      </c>
      <c r="AI70" s="27">
        <f>#N/A</f>
      </c>
      <c r="AJ70" s="27">
        <f>#N/A</f>
      </c>
      <c r="AK70" s="27">
        <f>#N/A</f>
      </c>
      <c r="AL70" s="27">
        <f>#N/A</f>
      </c>
      <c r="AM70" s="27">
        <f>#N/A</f>
      </c>
      <c r="AN70" s="33">
        <f aca="true" t="shared" si="22" ref="AN70:AN88">SUM(Z70,AB70,AD70,AF70,AH70,AJ70,AL70)+AO70*0.000001</f>
        <v>0</v>
      </c>
      <c r="AO70" s="16"/>
      <c r="AP70" s="9">
        <f t="shared" si="19"/>
        <v>0</v>
      </c>
      <c r="AQ70" s="39">
        <f aca="true" t="shared" si="23" ref="AQ70:AQ88">RANK(AN70,$AN$69:$AN$88)</f>
        <v>2</v>
      </c>
      <c r="AS70" s="7">
        <v>19</v>
      </c>
      <c r="AT70" s="7"/>
      <c r="AU70" s="7"/>
      <c r="AV70" s="30"/>
      <c r="AW70" s="12"/>
      <c r="AX70" s="27"/>
      <c r="AY70" s="42"/>
      <c r="AZ70" s="27"/>
      <c r="BA70" s="42"/>
      <c r="BB70" s="27">
        <f>#N/A</f>
      </c>
      <c r="BC70" s="27">
        <f>#N/A</f>
      </c>
      <c r="BD70" s="27">
        <f>#N/A</f>
      </c>
      <c r="BE70" s="27">
        <f>#N/A</f>
      </c>
      <c r="BF70" s="27">
        <f>#N/A</f>
      </c>
      <c r="BG70" s="27">
        <f>#N/A</f>
      </c>
      <c r="BH70" s="27">
        <f>#N/A</f>
      </c>
      <c r="BI70" s="27">
        <f>#N/A</f>
      </c>
      <c r="BJ70" s="26">
        <f aca="true" t="shared" si="24" ref="BJ70:BJ88">SUM(AV70,AX70,AZ70,BB70,BD70,BF70,BH70)+AS70*0.000001</f>
        <v>1.8999999999999998E-05</v>
      </c>
      <c r="BK70" s="19"/>
      <c r="BL70" s="9">
        <f>#N/A</f>
        <v>0</v>
      </c>
      <c r="BM70" s="39">
        <f aca="true" t="shared" si="25" ref="BM70:BM88">RANK(BJ70,$BJ$69:$BJ$88)</f>
        <v>2</v>
      </c>
      <c r="BN70" s="7">
        <v>2</v>
      </c>
      <c r="BO70" s="7">
        <v>29</v>
      </c>
      <c r="BP70" s="7" t="s">
        <v>173</v>
      </c>
      <c r="BQ70" s="7" t="s">
        <v>77</v>
      </c>
      <c r="BR70" s="30">
        <f>#N/A</f>
        <v>0</v>
      </c>
      <c r="BS70" s="12"/>
      <c r="BT70" s="27">
        <f>#N/A</f>
        <v>8</v>
      </c>
      <c r="BU70" s="42">
        <f>#N/A</f>
        <v>74.000012</v>
      </c>
      <c r="BV70" s="27"/>
      <c r="BW70" s="42"/>
      <c r="BX70" s="27"/>
      <c r="BY70" s="53"/>
      <c r="BZ70" s="27">
        <f aca="true" t="shared" si="26" ref="BZ70:BZ98">IF($CA132="","",VLOOKUP($BP70,$CA$131:$CC$145,2,FALSE))</f>
      </c>
      <c r="CA70" s="27">
        <f aca="true" t="shared" si="27" ref="CA70:CA98">IF($CA132="","",VLOOKUP($BP70,$CA$131:$CC$145,3,FALSE))</f>
      </c>
      <c r="CB70" s="27">
        <f aca="true" t="shared" si="28" ref="CB70:CB98">IF($CD132="","",VLOOKUP($BP70,$CD$131:$CF$145,2,FALSE))</f>
      </c>
      <c r="CC70" s="27">
        <f aca="true" t="shared" si="29" ref="CC70:CC98">IF($CD132="","",VLOOKUP($BP70,$CD$131:$CF$145,3,FALSE))</f>
      </c>
      <c r="CD70" s="27">
        <f aca="true" t="shared" si="30" ref="CD70:CD98">IF($CG132="","",VLOOKUP($BP70,$CG$131:$CI$145,2,FALSE))</f>
      </c>
      <c r="CE70" s="27">
        <f aca="true" t="shared" si="31" ref="CE70:CE98">IF($CG132="","",VLOOKUP($BP70,$CG$131:$CI$145,3,FALSE))</f>
      </c>
      <c r="CF70" s="26">
        <f aca="true" t="shared" si="32" ref="CF70:CF98">SUM(BR70,BT70,BV70,BX70,BZ70,CB70,CD70)+BO70*0.000001</f>
        <v>8.000029</v>
      </c>
      <c r="CG70" s="19">
        <f aca="true" t="shared" si="33" ref="CG70:CG87">AVERAGE(BS70,BU70,BW70,BY70,CA70,CC70,CE70)</f>
        <v>74.000012</v>
      </c>
      <c r="CH70" s="26">
        <f aca="true" t="shared" si="34" ref="CH70:CH98">COUNT(BS70,BU70,BW70,BY70,CA70,CC70,CE70)*3</f>
        <v>3</v>
      </c>
      <c r="CI70">
        <f aca="true" t="shared" si="35" ref="CI70:CI98">RANK(CF70,$CF$69:$CF$98)</f>
        <v>2</v>
      </c>
    </row>
    <row r="71" spans="1:87" ht="14.25" hidden="1">
      <c r="A71" s="7">
        <v>3</v>
      </c>
      <c r="B71" s="7" t="s">
        <v>154</v>
      </c>
      <c r="C71" s="12" t="s">
        <v>77</v>
      </c>
      <c r="D71" s="30">
        <f t="shared" si="11"/>
        <v>6</v>
      </c>
      <c r="E71" s="53">
        <f t="shared" si="12"/>
        <v>163.66667166666664</v>
      </c>
      <c r="F71" s="27">
        <f t="shared" si="13"/>
        <v>0</v>
      </c>
      <c r="G71" s="53">
        <f t="shared" si="14"/>
        <v>157.33340933333335</v>
      </c>
      <c r="H71" s="27">
        <f>VLOOKUP($B71,$G$131:$I$175,2,FALSE)</f>
        <v>0</v>
      </c>
      <c r="I71" s="53">
        <f>VLOOKUP($B71,$G$131:$I$175,3,FALSE)</f>
        <v>162.3</v>
      </c>
      <c r="J71" s="27">
        <f t="shared" si="20"/>
        <v>4</v>
      </c>
      <c r="K71" s="27">
        <f t="shared" si="21"/>
        <v>173.500078</v>
      </c>
      <c r="L71" s="27">
        <f>#N/A</f>
      </c>
      <c r="M71" s="27">
        <f>#N/A</f>
      </c>
      <c r="N71" s="27">
        <f>#N/A</f>
      </c>
      <c r="O71" s="27">
        <f>#N/A</f>
      </c>
      <c r="P71" s="27">
        <f>#N/A</f>
      </c>
      <c r="Q71" s="27">
        <f>#N/A</f>
      </c>
      <c r="R71" s="26">
        <f t="shared" si="15"/>
        <v>10.00016420003975</v>
      </c>
      <c r="S71" s="19">
        <f t="shared" si="16"/>
        <v>164.20003975</v>
      </c>
      <c r="T71" s="38">
        <f t="shared" si="17"/>
        <v>24</v>
      </c>
      <c r="U71" s="25">
        <f t="shared" si="18"/>
        <v>3</v>
      </c>
      <c r="W71" s="7">
        <v>3</v>
      </c>
      <c r="X71" s="7"/>
      <c r="Y71" s="7"/>
      <c r="Z71" s="30"/>
      <c r="AA71" s="12"/>
      <c r="AB71" s="27"/>
      <c r="AC71" s="42"/>
      <c r="AD71" s="27"/>
      <c r="AE71" s="42"/>
      <c r="AF71" s="27">
        <f>#N/A</f>
      </c>
      <c r="AG71" s="27">
        <f>#N/A</f>
      </c>
      <c r="AH71" s="27">
        <f>#N/A</f>
      </c>
      <c r="AI71" s="27">
        <f>#N/A</f>
      </c>
      <c r="AJ71" s="27">
        <f>#N/A</f>
      </c>
      <c r="AK71" s="27">
        <f>#N/A</f>
      </c>
      <c r="AL71" s="27">
        <f>#N/A</f>
      </c>
      <c r="AM71" s="27">
        <f>#N/A</f>
      </c>
      <c r="AN71" s="33">
        <f t="shared" si="22"/>
        <v>0</v>
      </c>
      <c r="AO71" s="16"/>
      <c r="AP71" s="9">
        <f t="shared" si="19"/>
        <v>0</v>
      </c>
      <c r="AQ71" s="39">
        <f t="shared" si="23"/>
        <v>2</v>
      </c>
      <c r="AS71" s="7">
        <v>18</v>
      </c>
      <c r="AT71" s="7"/>
      <c r="AU71" s="7"/>
      <c r="AV71" s="30"/>
      <c r="AW71" s="12"/>
      <c r="AX71" s="27"/>
      <c r="AY71" s="42"/>
      <c r="AZ71" s="27"/>
      <c r="BA71" s="42"/>
      <c r="BB71" s="27">
        <f>#N/A</f>
      </c>
      <c r="BC71" s="27">
        <f>#N/A</f>
      </c>
      <c r="BD71" s="27">
        <f>#N/A</f>
      </c>
      <c r="BE71" s="27">
        <f>#N/A</f>
      </c>
      <c r="BF71" s="27">
        <f>#N/A</f>
      </c>
      <c r="BG71" s="27">
        <f>#N/A</f>
      </c>
      <c r="BH71" s="27">
        <f>#N/A</f>
      </c>
      <c r="BI71" s="27">
        <f>#N/A</f>
      </c>
      <c r="BJ71" s="26">
        <f t="shared" si="24"/>
        <v>1.8E-05</v>
      </c>
      <c r="BK71" s="19"/>
      <c r="BL71" s="9">
        <f>#N/A</f>
        <v>0</v>
      </c>
      <c r="BM71" s="39">
        <f t="shared" si="25"/>
        <v>3</v>
      </c>
      <c r="BN71" s="7">
        <v>3</v>
      </c>
      <c r="BO71" s="7">
        <v>28</v>
      </c>
      <c r="BP71" s="7" t="s">
        <v>174</v>
      </c>
      <c r="BQ71" s="7" t="s">
        <v>77</v>
      </c>
      <c r="BR71" s="30">
        <f>#N/A</f>
        <v>0</v>
      </c>
      <c r="BS71" s="12"/>
      <c r="BT71" s="27">
        <f>#N/A</f>
        <v>5</v>
      </c>
      <c r="BU71" s="42">
        <f>#N/A</f>
        <v>69.33334833333333</v>
      </c>
      <c r="BV71" s="27"/>
      <c r="BW71" s="42"/>
      <c r="BX71" s="27"/>
      <c r="BY71" s="53"/>
      <c r="BZ71" s="27">
        <f t="shared" si="26"/>
      </c>
      <c r="CA71" s="27">
        <f t="shared" si="27"/>
      </c>
      <c r="CB71" s="27">
        <f t="shared" si="28"/>
      </c>
      <c r="CC71" s="27">
        <f t="shared" si="29"/>
      </c>
      <c r="CD71" s="27">
        <f t="shared" si="30"/>
      </c>
      <c r="CE71" s="27">
        <f t="shared" si="31"/>
      </c>
      <c r="CF71" s="26">
        <f t="shared" si="32"/>
        <v>5.000028</v>
      </c>
      <c r="CG71" s="19">
        <f t="shared" si="33"/>
        <v>69.33334833333333</v>
      </c>
      <c r="CH71" s="26">
        <f t="shared" si="34"/>
        <v>3</v>
      </c>
      <c r="CI71">
        <f t="shared" si="35"/>
        <v>4</v>
      </c>
    </row>
    <row r="72" spans="1:87" ht="14.25" hidden="1">
      <c r="A72" s="7">
        <v>4</v>
      </c>
      <c r="B72" s="7" t="s">
        <v>155</v>
      </c>
      <c r="C72" s="12" t="s">
        <v>77</v>
      </c>
      <c r="D72" s="30">
        <f t="shared" si="11"/>
        <v>3</v>
      </c>
      <c r="E72" s="53">
        <f t="shared" si="12"/>
        <v>159.16667066666665</v>
      </c>
      <c r="F72" s="27">
        <f t="shared" si="13"/>
        <v>0</v>
      </c>
      <c r="G72" s="53">
        <f t="shared" si="14"/>
        <v>153.16674466666666</v>
      </c>
      <c r="H72" s="27">
        <f>VLOOKUP($B72,$G$131:$I$175,2,FALSE)</f>
        <v>0</v>
      </c>
      <c r="I72" s="53">
        <f>VLOOKUP($B72,$G$131:$I$175,3,FALSE)</f>
        <v>141.2</v>
      </c>
      <c r="J72" s="27">
        <f t="shared" si="20"/>
        <v>7</v>
      </c>
      <c r="K72" s="27">
        <f t="shared" si="21"/>
        <v>175.500077</v>
      </c>
      <c r="L72" s="27">
        <f>#N/A</f>
      </c>
      <c r="M72" s="27">
        <f>#N/A</f>
      </c>
      <c r="N72" s="27">
        <f>#N/A</f>
      </c>
      <c r="O72" s="27">
        <f>#N/A</f>
      </c>
      <c r="P72" s="27">
        <f>#N/A</f>
      </c>
      <c r="Q72" s="27">
        <f>#N/A</f>
      </c>
      <c r="R72" s="26">
        <f t="shared" si="15"/>
        <v>10.000157258373083</v>
      </c>
      <c r="S72" s="19">
        <f t="shared" si="16"/>
        <v>157.2583730833333</v>
      </c>
      <c r="T72" s="38">
        <f t="shared" si="17"/>
        <v>24</v>
      </c>
      <c r="U72" s="25">
        <f t="shared" si="18"/>
        <v>4</v>
      </c>
      <c r="W72" s="7">
        <v>4</v>
      </c>
      <c r="X72" s="7"/>
      <c r="Y72" s="7"/>
      <c r="Z72" s="30"/>
      <c r="AA72" s="12"/>
      <c r="AB72" s="27"/>
      <c r="AC72" s="42"/>
      <c r="AD72" s="27"/>
      <c r="AE72" s="42"/>
      <c r="AF72" s="27">
        <f>#N/A</f>
      </c>
      <c r="AG72" s="27">
        <f>#N/A</f>
      </c>
      <c r="AH72" s="27">
        <f>#N/A</f>
      </c>
      <c r="AI72" s="27">
        <f>#N/A</f>
      </c>
      <c r="AJ72" s="27">
        <f>#N/A</f>
      </c>
      <c r="AK72" s="27">
        <f>#N/A</f>
      </c>
      <c r="AL72" s="27">
        <f>#N/A</f>
      </c>
      <c r="AM72" s="27">
        <f>#N/A</f>
      </c>
      <c r="AN72" s="33">
        <f t="shared" si="22"/>
        <v>0</v>
      </c>
      <c r="AO72" s="16"/>
      <c r="AP72" s="9">
        <f t="shared" si="19"/>
        <v>0</v>
      </c>
      <c r="AQ72" s="39">
        <f t="shared" si="23"/>
        <v>2</v>
      </c>
      <c r="AS72" s="7">
        <v>17</v>
      </c>
      <c r="AT72" s="7"/>
      <c r="AU72" s="7"/>
      <c r="AV72" s="30"/>
      <c r="AW72" s="12"/>
      <c r="AX72" s="27"/>
      <c r="AY72" s="42"/>
      <c r="AZ72" s="27"/>
      <c r="BA72" s="42"/>
      <c r="BB72" s="27">
        <f>#N/A</f>
      </c>
      <c r="BC72" s="27">
        <f>#N/A</f>
      </c>
      <c r="BD72" s="27">
        <f>#N/A</f>
      </c>
      <c r="BE72" s="27">
        <f>#N/A</f>
      </c>
      <c r="BF72" s="27">
        <f>#N/A</f>
      </c>
      <c r="BG72" s="27">
        <f>#N/A</f>
      </c>
      <c r="BH72" s="27">
        <f>#N/A</f>
      </c>
      <c r="BI72" s="27">
        <f>#N/A</f>
      </c>
      <c r="BJ72" s="26">
        <f t="shared" si="24"/>
        <v>1.7E-05</v>
      </c>
      <c r="BK72" s="19"/>
      <c r="BL72" s="9">
        <f>#N/A</f>
        <v>0</v>
      </c>
      <c r="BM72" s="39">
        <f t="shared" si="25"/>
        <v>4</v>
      </c>
      <c r="BN72" s="7">
        <v>4</v>
      </c>
      <c r="BO72" s="7">
        <v>27</v>
      </c>
      <c r="BP72" s="7" t="s">
        <v>170</v>
      </c>
      <c r="BQ72" s="7" t="s">
        <v>77</v>
      </c>
      <c r="BR72" s="30">
        <f>#N/A</f>
        <v>5</v>
      </c>
      <c r="BS72" s="12">
        <f>VLOOKUP($BP72,$BO$131:$BQ$144,3,FALSE)</f>
        <v>42.000002</v>
      </c>
      <c r="BT72" s="27">
        <f>#N/A</f>
        <v>0</v>
      </c>
      <c r="BU72" s="42">
        <f>#N/A</f>
        <v>46.33334333333334</v>
      </c>
      <c r="BV72" s="27">
        <f>#N/A</f>
        <v>2</v>
      </c>
      <c r="BW72" s="42">
        <f>#N/A</f>
        <v>73.66667766666667</v>
      </c>
      <c r="BX72" s="27"/>
      <c r="BY72" s="53"/>
      <c r="BZ72" s="27">
        <f t="shared" si="26"/>
      </c>
      <c r="CA72" s="27">
        <f t="shared" si="27"/>
      </c>
      <c r="CB72" s="27">
        <f t="shared" si="28"/>
      </c>
      <c r="CC72" s="27">
        <f t="shared" si="29"/>
      </c>
      <c r="CD72" s="27">
        <f t="shared" si="30"/>
      </c>
      <c r="CE72" s="27">
        <f t="shared" si="31"/>
      </c>
      <c r="CF72" s="26">
        <f t="shared" si="32"/>
        <v>7.000027</v>
      </c>
      <c r="CG72" s="19">
        <f t="shared" si="33"/>
        <v>54.00000766666667</v>
      </c>
      <c r="CH72" s="26">
        <f t="shared" si="34"/>
        <v>9</v>
      </c>
      <c r="CI72">
        <f t="shared" si="35"/>
        <v>3</v>
      </c>
    </row>
    <row r="73" spans="1:87" ht="14.25" hidden="1">
      <c r="A73" s="7">
        <v>5</v>
      </c>
      <c r="B73" s="7" t="s">
        <v>158</v>
      </c>
      <c r="C73" s="12" t="s">
        <v>77</v>
      </c>
      <c r="D73" s="30">
        <f t="shared" si="11"/>
        <v>0</v>
      </c>
      <c r="E73" s="53">
        <f t="shared" si="12"/>
        <v>137.66666766666665</v>
      </c>
      <c r="F73" s="27">
        <f t="shared" si="13"/>
        <v>1</v>
      </c>
      <c r="G73" s="53">
        <f t="shared" si="14"/>
        <v>170.00008</v>
      </c>
      <c r="H73" s="27">
        <f>VLOOKUP($B73,$G$131:$I$175,2,FALSE)</f>
        <v>3</v>
      </c>
      <c r="I73" s="53">
        <f>VLOOKUP($B73,$G$131:$I$175,3,FALSE)</f>
        <v>174.3</v>
      </c>
      <c r="J73" s="27">
        <f t="shared" si="20"/>
        <v>1</v>
      </c>
      <c r="K73" s="27">
        <f t="shared" si="21"/>
        <v>162.33341333333334</v>
      </c>
      <c r="L73" s="27">
        <f>#N/A</f>
      </c>
      <c r="M73" s="27">
        <f>#N/A</f>
      </c>
      <c r="N73" s="27">
        <f>#N/A</f>
      </c>
      <c r="O73" s="27">
        <f>#N/A</f>
      </c>
      <c r="P73" s="27">
        <f>#N/A</f>
      </c>
      <c r="Q73" s="27">
        <f>#N/A</f>
      </c>
      <c r="R73" s="26">
        <f t="shared" si="15"/>
        <v>5.00016107504025</v>
      </c>
      <c r="S73" s="19">
        <f t="shared" si="16"/>
        <v>161.07504025</v>
      </c>
      <c r="T73" s="38">
        <f t="shared" si="17"/>
        <v>24</v>
      </c>
      <c r="U73" s="25">
        <f t="shared" si="18"/>
        <v>6</v>
      </c>
      <c r="W73" s="7">
        <v>5</v>
      </c>
      <c r="X73" s="7"/>
      <c r="Y73" s="7"/>
      <c r="Z73" s="30"/>
      <c r="AA73" s="12"/>
      <c r="AB73" s="27"/>
      <c r="AC73" s="42"/>
      <c r="AD73" s="27"/>
      <c r="AE73" s="42"/>
      <c r="AF73" s="27">
        <f>#N/A</f>
      </c>
      <c r="AG73" s="27">
        <f>#N/A</f>
      </c>
      <c r="AH73" s="27">
        <f>#N/A</f>
      </c>
      <c r="AI73" s="27">
        <f>#N/A</f>
      </c>
      <c r="AJ73" s="27">
        <f>#N/A</f>
      </c>
      <c r="AK73" s="27">
        <f>#N/A</f>
      </c>
      <c r="AL73" s="27">
        <f>#N/A</f>
      </c>
      <c r="AM73" s="27">
        <f>#N/A</f>
      </c>
      <c r="AN73" s="33">
        <f t="shared" si="22"/>
        <v>0</v>
      </c>
      <c r="AO73" s="16"/>
      <c r="AP73" s="9">
        <f t="shared" si="19"/>
        <v>0</v>
      </c>
      <c r="AQ73" s="39">
        <f t="shared" si="23"/>
        <v>2</v>
      </c>
      <c r="AS73" s="7">
        <v>16</v>
      </c>
      <c r="AT73" s="7"/>
      <c r="AU73" s="7"/>
      <c r="AV73" s="30"/>
      <c r="AW73" s="12"/>
      <c r="AX73" s="27"/>
      <c r="AY73" s="42"/>
      <c r="AZ73" s="27"/>
      <c r="BA73" s="42"/>
      <c r="BB73" s="27">
        <f>#N/A</f>
      </c>
      <c r="BC73" s="27">
        <f>#N/A</f>
      </c>
      <c r="BD73" s="27">
        <f>#N/A</f>
      </c>
      <c r="BE73" s="27">
        <f>#N/A</f>
      </c>
      <c r="BF73" s="27">
        <f>#N/A</f>
      </c>
      <c r="BG73" s="27">
        <f>#N/A</f>
      </c>
      <c r="BH73" s="27">
        <f>#N/A</f>
      </c>
      <c r="BI73" s="27">
        <f>#N/A</f>
      </c>
      <c r="BJ73" s="26">
        <f t="shared" si="24"/>
        <v>1.6E-05</v>
      </c>
      <c r="BK73" s="19"/>
      <c r="BL73" s="9">
        <f>#N/A</f>
        <v>0</v>
      </c>
      <c r="BM73" s="39">
        <f t="shared" si="25"/>
        <v>5</v>
      </c>
      <c r="BN73" s="7">
        <v>5</v>
      </c>
      <c r="BO73" s="7">
        <v>26</v>
      </c>
      <c r="BP73" s="7" t="s">
        <v>175</v>
      </c>
      <c r="BQ73" s="7" t="s">
        <v>77</v>
      </c>
      <c r="BR73" s="30">
        <f>#N/A</f>
        <v>0</v>
      </c>
      <c r="BS73" s="12"/>
      <c r="BT73" s="27">
        <f>#N/A</f>
        <v>2</v>
      </c>
      <c r="BU73" s="42">
        <f>#N/A</f>
        <v>67.000016</v>
      </c>
      <c r="BV73" s="27"/>
      <c r="BW73" s="42"/>
      <c r="BX73" s="27"/>
      <c r="BY73" s="53"/>
      <c r="BZ73" s="27">
        <f t="shared" si="26"/>
      </c>
      <c r="CA73" s="27">
        <f t="shared" si="27"/>
      </c>
      <c r="CB73" s="27">
        <f t="shared" si="28"/>
      </c>
      <c r="CC73" s="27">
        <f t="shared" si="29"/>
      </c>
      <c r="CD73" s="27">
        <f t="shared" si="30"/>
      </c>
      <c r="CE73" s="27">
        <f t="shared" si="31"/>
      </c>
      <c r="CF73" s="26">
        <f t="shared" si="32"/>
        <v>2.000026</v>
      </c>
      <c r="CG73" s="19">
        <f t="shared" si="33"/>
        <v>67.000016</v>
      </c>
      <c r="CH73" s="26">
        <f t="shared" si="34"/>
        <v>3</v>
      </c>
      <c r="CI73">
        <f t="shared" si="35"/>
        <v>8</v>
      </c>
    </row>
    <row r="74" spans="1:87" ht="14.25" hidden="1">
      <c r="A74" s="7">
        <v>6</v>
      </c>
      <c r="B74" s="7" t="s">
        <v>157</v>
      </c>
      <c r="C74" s="12" t="s">
        <v>77</v>
      </c>
      <c r="D74" s="30">
        <f t="shared" si="11"/>
        <v>0</v>
      </c>
      <c r="E74" s="53">
        <f t="shared" si="12"/>
        <v>151.16667366666667</v>
      </c>
      <c r="F74" s="27">
        <f t="shared" si="13"/>
        <v>0</v>
      </c>
      <c r="G74" s="53">
        <f t="shared" si="14"/>
        <v>146.83340533333333</v>
      </c>
      <c r="H74" s="27"/>
      <c r="I74" s="53"/>
      <c r="J74" s="27">
        <f t="shared" si="20"/>
        <v>0</v>
      </c>
      <c r="K74" s="27">
        <f t="shared" si="21"/>
        <v>147.83340633333333</v>
      </c>
      <c r="L74" s="27">
        <f>#N/A</f>
      </c>
      <c r="M74" s="27">
        <f>#N/A</f>
      </c>
      <c r="N74" s="27">
        <f>#N/A</f>
      </c>
      <c r="O74" s="27">
        <f>#N/A</f>
      </c>
      <c r="P74" s="27">
        <f>#N/A</f>
      </c>
      <c r="Q74" s="27">
        <f>#N/A</f>
      </c>
      <c r="R74" s="26">
        <f t="shared" si="15"/>
        <v>0.00014861116177777777</v>
      </c>
      <c r="S74" s="19">
        <f t="shared" si="16"/>
        <v>148.61116177777777</v>
      </c>
      <c r="T74" s="38">
        <f t="shared" si="17"/>
        <v>18</v>
      </c>
      <c r="U74" s="25">
        <f t="shared" si="18"/>
        <v>7</v>
      </c>
      <c r="W74" s="7">
        <v>6</v>
      </c>
      <c r="X74" s="7"/>
      <c r="Y74" s="7"/>
      <c r="Z74" s="30"/>
      <c r="AA74" s="12"/>
      <c r="AB74" s="27"/>
      <c r="AC74" s="42"/>
      <c r="AD74" s="27"/>
      <c r="AE74" s="42"/>
      <c r="AF74" s="27">
        <f>#N/A</f>
      </c>
      <c r="AG74" s="27">
        <f>#N/A</f>
      </c>
      <c r="AH74" s="27">
        <f>#N/A</f>
      </c>
      <c r="AI74" s="27">
        <f>#N/A</f>
      </c>
      <c r="AJ74" s="27">
        <f>#N/A</f>
      </c>
      <c r="AK74" s="27">
        <f>#N/A</f>
      </c>
      <c r="AL74" s="27">
        <f>#N/A</f>
      </c>
      <c r="AM74" s="27">
        <f>#N/A</f>
      </c>
      <c r="AN74" s="33">
        <f t="shared" si="22"/>
        <v>0</v>
      </c>
      <c r="AO74" s="16"/>
      <c r="AP74" s="9">
        <f t="shared" si="19"/>
        <v>0</v>
      </c>
      <c r="AQ74" s="39">
        <f t="shared" si="23"/>
        <v>2</v>
      </c>
      <c r="AS74" s="7">
        <v>15</v>
      </c>
      <c r="AT74" s="7"/>
      <c r="AU74" s="7"/>
      <c r="AV74" s="30"/>
      <c r="AW74" s="12"/>
      <c r="AX74" s="27"/>
      <c r="AY74" s="42"/>
      <c r="AZ74" s="27"/>
      <c r="BA74" s="42"/>
      <c r="BB74" s="27">
        <f>#N/A</f>
      </c>
      <c r="BC74" s="27">
        <f>#N/A</f>
      </c>
      <c r="BD74" s="27">
        <f>#N/A</f>
      </c>
      <c r="BE74" s="27">
        <f>#N/A</f>
      </c>
      <c r="BF74" s="27">
        <f>#N/A</f>
      </c>
      <c r="BG74" s="27">
        <f>#N/A</f>
      </c>
      <c r="BH74" s="27">
        <f>#N/A</f>
      </c>
      <c r="BI74" s="27">
        <f>#N/A</f>
      </c>
      <c r="BJ74" s="26">
        <f t="shared" si="24"/>
        <v>1.4999999999999999E-05</v>
      </c>
      <c r="BK74" s="19"/>
      <c r="BL74" s="9">
        <f>#N/A</f>
        <v>0</v>
      </c>
      <c r="BM74" s="39">
        <f t="shared" si="25"/>
        <v>6</v>
      </c>
      <c r="BN74" s="7">
        <v>6</v>
      </c>
      <c r="BO74" s="7">
        <v>25</v>
      </c>
      <c r="BP74" s="7" t="s">
        <v>172</v>
      </c>
      <c r="BQ74" s="7" t="s">
        <v>77</v>
      </c>
      <c r="BR74" s="30">
        <f>#N/A</f>
        <v>2</v>
      </c>
      <c r="BS74" s="12">
        <f>VLOOKUP($BP74,$BO$131:$BQ$144,3,FALSE)</f>
        <v>37.000004</v>
      </c>
      <c r="BT74" s="27">
        <f>#N/A</f>
        <v>0</v>
      </c>
      <c r="BU74" s="42"/>
      <c r="BV74" s="27"/>
      <c r="BW74" s="42"/>
      <c r="BX74" s="27"/>
      <c r="BY74" s="53"/>
      <c r="BZ74" s="27">
        <f t="shared" si="26"/>
      </c>
      <c r="CA74" s="27">
        <f t="shared" si="27"/>
      </c>
      <c r="CB74" s="27">
        <f t="shared" si="28"/>
      </c>
      <c r="CC74" s="27">
        <f t="shared" si="29"/>
      </c>
      <c r="CD74" s="27">
        <f t="shared" si="30"/>
      </c>
      <c r="CE74" s="27">
        <f t="shared" si="31"/>
      </c>
      <c r="CF74" s="26">
        <f t="shared" si="32"/>
        <v>2.000025</v>
      </c>
      <c r="CG74" s="19">
        <f t="shared" si="33"/>
        <v>37.000004</v>
      </c>
      <c r="CH74" s="26">
        <f t="shared" si="34"/>
        <v>3</v>
      </c>
      <c r="CI74">
        <f t="shared" si="35"/>
        <v>9</v>
      </c>
    </row>
    <row r="75" spans="1:87" ht="14.25" hidden="1">
      <c r="A75" s="7">
        <v>7</v>
      </c>
      <c r="B75" s="7" t="s">
        <v>205</v>
      </c>
      <c r="C75" s="12" t="s">
        <v>77</v>
      </c>
      <c r="D75" s="30">
        <f t="shared" si="11"/>
        <v>0</v>
      </c>
      <c r="E75" s="53">
        <f t="shared" si="12"/>
        <v>146.66667266666667</v>
      </c>
      <c r="F75" s="27">
        <f t="shared" si="13"/>
        <v>0</v>
      </c>
      <c r="G75" s="53"/>
      <c r="H75" s="27"/>
      <c r="I75" s="53"/>
      <c r="J75" s="27">
        <f t="shared" si="20"/>
        <v>0</v>
      </c>
      <c r="K75" s="27">
        <f t="shared" si="21"/>
        <v>138.16673866666665</v>
      </c>
      <c r="L75" s="27">
        <f>#N/A</f>
      </c>
      <c r="M75" s="27">
        <f>#N/A</f>
      </c>
      <c r="N75" s="27">
        <f>#N/A</f>
      </c>
      <c r="O75" s="27">
        <f>#N/A</f>
      </c>
      <c r="P75" s="27">
        <f>#N/A</f>
      </c>
      <c r="Q75" s="27">
        <f>#N/A</f>
      </c>
      <c r="R75" s="26">
        <f t="shared" si="15"/>
        <v>0.00014241670566666665</v>
      </c>
      <c r="S75" s="19">
        <f t="shared" si="16"/>
        <v>142.41670566666664</v>
      </c>
      <c r="T75" s="38">
        <f t="shared" si="17"/>
        <v>12</v>
      </c>
      <c r="U75" s="25">
        <f t="shared" si="18"/>
        <v>8</v>
      </c>
      <c r="W75" s="7">
        <v>7</v>
      </c>
      <c r="X75" s="7"/>
      <c r="Y75" s="7"/>
      <c r="Z75" s="30"/>
      <c r="AA75" s="12"/>
      <c r="AB75" s="27"/>
      <c r="AC75" s="42"/>
      <c r="AD75" s="27"/>
      <c r="AE75" s="42"/>
      <c r="AF75" s="27">
        <f>#N/A</f>
      </c>
      <c r="AG75" s="27">
        <f>#N/A</f>
      </c>
      <c r="AH75" s="27">
        <f>#N/A</f>
      </c>
      <c r="AI75" s="27">
        <f>#N/A</f>
      </c>
      <c r="AJ75" s="27">
        <f>#N/A</f>
      </c>
      <c r="AK75" s="27">
        <f>#N/A</f>
      </c>
      <c r="AL75" s="27">
        <f>#N/A</f>
      </c>
      <c r="AM75" s="27">
        <f>#N/A</f>
      </c>
      <c r="AN75" s="33">
        <f t="shared" si="22"/>
        <v>0</v>
      </c>
      <c r="AO75" s="16"/>
      <c r="AP75" s="9">
        <f t="shared" si="19"/>
        <v>0</v>
      </c>
      <c r="AQ75" s="39">
        <f t="shared" si="23"/>
        <v>2</v>
      </c>
      <c r="AS75" s="7">
        <v>14</v>
      </c>
      <c r="AT75" s="7"/>
      <c r="AU75" s="7"/>
      <c r="AV75" s="30"/>
      <c r="AW75" s="12"/>
      <c r="AX75" s="27"/>
      <c r="AY75" s="42"/>
      <c r="AZ75" s="27"/>
      <c r="BA75" s="42"/>
      <c r="BB75" s="27">
        <f>#N/A</f>
      </c>
      <c r="BC75" s="27">
        <f>#N/A</f>
      </c>
      <c r="BD75" s="27">
        <f>#N/A</f>
      </c>
      <c r="BE75" s="27">
        <f>#N/A</f>
      </c>
      <c r="BF75" s="27">
        <f>#N/A</f>
      </c>
      <c r="BG75" s="27">
        <f>#N/A</f>
      </c>
      <c r="BH75" s="27">
        <f>#N/A</f>
      </c>
      <c r="BI75" s="27">
        <f>#N/A</f>
      </c>
      <c r="BJ75" s="26">
        <f t="shared" si="24"/>
        <v>1.4E-05</v>
      </c>
      <c r="BK75" s="19"/>
      <c r="BL75" s="9">
        <f>#N/A</f>
        <v>0</v>
      </c>
      <c r="BM75" s="39">
        <f t="shared" si="25"/>
        <v>7</v>
      </c>
      <c r="BN75" s="7">
        <v>7</v>
      </c>
      <c r="BO75" s="7">
        <v>24</v>
      </c>
      <c r="BP75" s="7" t="s">
        <v>171</v>
      </c>
      <c r="BQ75" s="7" t="s">
        <v>77</v>
      </c>
      <c r="BR75" s="30">
        <f>#N/A</f>
        <v>0</v>
      </c>
      <c r="BS75" s="12">
        <f>VLOOKUP($BP75,$BO$131:$BQ$144,3,FALSE)</f>
        <v>33.66666766666666</v>
      </c>
      <c r="BT75" s="27">
        <f>#N/A</f>
        <v>1</v>
      </c>
      <c r="BU75" s="42">
        <f>#N/A</f>
        <v>66.33335333333333</v>
      </c>
      <c r="BV75" s="27">
        <f>#N/A</f>
        <v>1</v>
      </c>
      <c r="BW75" s="42">
        <f>#N/A</f>
        <v>67.00002</v>
      </c>
      <c r="BX75" s="27"/>
      <c r="BY75" s="53"/>
      <c r="BZ75" s="27">
        <f t="shared" si="26"/>
      </c>
      <c r="CA75" s="27">
        <f t="shared" si="27"/>
      </c>
      <c r="CB75" s="27">
        <f t="shared" si="28"/>
      </c>
      <c r="CC75" s="27">
        <f t="shared" si="29"/>
      </c>
      <c r="CD75" s="27">
        <f t="shared" si="30"/>
      </c>
      <c r="CE75" s="27">
        <f t="shared" si="31"/>
      </c>
      <c r="CF75" s="26">
        <f t="shared" si="32"/>
        <v>2.000024</v>
      </c>
      <c r="CG75" s="19">
        <f t="shared" si="33"/>
        <v>55.66668033333334</v>
      </c>
      <c r="CH75" s="26">
        <f t="shared" si="34"/>
        <v>9</v>
      </c>
      <c r="CI75">
        <f t="shared" si="35"/>
        <v>10</v>
      </c>
    </row>
    <row r="76" spans="1:87" ht="14.25" hidden="1">
      <c r="A76" s="7">
        <v>8</v>
      </c>
      <c r="B76" s="7" t="s">
        <v>234</v>
      </c>
      <c r="C76" s="12" t="s">
        <v>77</v>
      </c>
      <c r="D76" s="30"/>
      <c r="E76" s="53"/>
      <c r="F76" s="27"/>
      <c r="G76" s="53"/>
      <c r="H76" s="27">
        <f>VLOOKUP($B76,$G$131:$I$175,2,FALSE)</f>
        <v>6</v>
      </c>
      <c r="I76" s="53">
        <f>VLOOKUP($B76,$G$131:$I$175,3,FALSE)</f>
        <v>177.3</v>
      </c>
      <c r="J76" s="27">
        <f t="shared" si="20"/>
        <v>10</v>
      </c>
      <c r="K76" s="27">
        <f t="shared" si="21"/>
        <v>175.16674266666666</v>
      </c>
      <c r="L76" s="27">
        <f>#N/A</f>
      </c>
      <c r="M76" s="27">
        <f>#N/A</f>
      </c>
      <c r="N76" s="27">
        <f>#N/A</f>
      </c>
      <c r="O76" s="27">
        <f>#N/A</f>
      </c>
      <c r="P76" s="27">
        <f>#N/A</f>
      </c>
      <c r="Q76" s="27">
        <f>#N/A</f>
      </c>
      <c r="R76" s="26">
        <f t="shared" si="15"/>
        <v>16.000176233371334</v>
      </c>
      <c r="S76" s="19">
        <f t="shared" si="16"/>
        <v>176.23337133333334</v>
      </c>
      <c r="T76" s="38">
        <f t="shared" si="17"/>
        <v>12</v>
      </c>
      <c r="U76" s="25">
        <f t="shared" si="18"/>
        <v>2</v>
      </c>
      <c r="W76" s="7">
        <v>8</v>
      </c>
      <c r="X76" s="7"/>
      <c r="Y76" s="7"/>
      <c r="Z76" s="30"/>
      <c r="AA76" s="12"/>
      <c r="AB76" s="27"/>
      <c r="AC76" s="42"/>
      <c r="AD76" s="27"/>
      <c r="AE76" s="42"/>
      <c r="AF76" s="27">
        <f>#N/A</f>
      </c>
      <c r="AG76" s="27">
        <f>#N/A</f>
      </c>
      <c r="AH76" s="27">
        <f>#N/A</f>
      </c>
      <c r="AI76" s="27">
        <f>#N/A</f>
      </c>
      <c r="AJ76" s="27">
        <f>#N/A</f>
      </c>
      <c r="AK76" s="27">
        <f>#N/A</f>
      </c>
      <c r="AL76" s="27">
        <f>#N/A</f>
      </c>
      <c r="AM76" s="27">
        <f>#N/A</f>
      </c>
      <c r="AN76" s="33">
        <f t="shared" si="22"/>
        <v>0</v>
      </c>
      <c r="AO76" s="16"/>
      <c r="AP76" s="9">
        <f t="shared" si="19"/>
        <v>0</v>
      </c>
      <c r="AQ76" s="39">
        <f t="shared" si="23"/>
        <v>2</v>
      </c>
      <c r="AS76" s="7">
        <v>13</v>
      </c>
      <c r="AT76" s="7"/>
      <c r="AU76" s="7"/>
      <c r="AV76" s="30"/>
      <c r="AW76" s="12"/>
      <c r="AX76" s="27"/>
      <c r="AY76" s="53"/>
      <c r="AZ76" s="27"/>
      <c r="BA76" s="42"/>
      <c r="BB76" s="27">
        <f>#N/A</f>
      </c>
      <c r="BC76" s="27">
        <f>#N/A</f>
      </c>
      <c r="BD76" s="27">
        <f>#N/A</f>
      </c>
      <c r="BE76" s="27">
        <f>#N/A</f>
      </c>
      <c r="BF76" s="27">
        <f>#N/A</f>
      </c>
      <c r="BG76" s="27">
        <f>#N/A</f>
      </c>
      <c r="BH76" s="27">
        <f>#N/A</f>
      </c>
      <c r="BI76" s="27">
        <f>#N/A</f>
      </c>
      <c r="BJ76" s="26">
        <f t="shared" si="24"/>
        <v>1.3E-05</v>
      </c>
      <c r="BK76" s="19"/>
      <c r="BL76" s="9">
        <f>#N/A</f>
        <v>0</v>
      </c>
      <c r="BM76" s="39">
        <f t="shared" si="25"/>
        <v>8</v>
      </c>
      <c r="BN76" s="7">
        <v>8</v>
      </c>
      <c r="BO76" s="7">
        <v>23</v>
      </c>
      <c r="BP76" s="7" t="s">
        <v>176</v>
      </c>
      <c r="BQ76" s="7" t="s">
        <v>77</v>
      </c>
      <c r="BR76" s="30">
        <f>#N/A</f>
        <v>0</v>
      </c>
      <c r="BS76" s="12"/>
      <c r="BT76" s="27">
        <f>#N/A</f>
        <v>0</v>
      </c>
      <c r="BU76" s="42">
        <f>#N/A</f>
        <v>55.66668466666666</v>
      </c>
      <c r="BV76" s="27">
        <f>#N/A</f>
        <v>0</v>
      </c>
      <c r="BW76" s="42">
        <f>#N/A</f>
        <v>60.33334633333334</v>
      </c>
      <c r="BX76" s="27">
        <f>VLOOKUP($BP76,$BX$131:$BZ$145,2,FALSE)</f>
        <v>5</v>
      </c>
      <c r="BY76" s="53">
        <f>VLOOKUP($BP76,$BX$131:$BZ$145,3,FALSE)</f>
        <v>83.000019</v>
      </c>
      <c r="BZ76" s="27">
        <f t="shared" si="26"/>
      </c>
      <c r="CA76" s="27">
        <f t="shared" si="27"/>
      </c>
      <c r="CB76" s="27">
        <f t="shared" si="28"/>
      </c>
      <c r="CC76" s="27">
        <f t="shared" si="29"/>
      </c>
      <c r="CD76" s="27">
        <f t="shared" si="30"/>
      </c>
      <c r="CE76" s="27">
        <f t="shared" si="31"/>
      </c>
      <c r="CF76" s="26">
        <f t="shared" si="32"/>
        <v>5.000023</v>
      </c>
      <c r="CG76" s="19">
        <f t="shared" si="33"/>
        <v>66.33335</v>
      </c>
      <c r="CH76" s="26">
        <f t="shared" si="34"/>
        <v>9</v>
      </c>
      <c r="CI76">
        <f t="shared" si="35"/>
        <v>5</v>
      </c>
    </row>
    <row r="77" spans="1:87" ht="14.25" hidden="1">
      <c r="A77" s="7">
        <v>9</v>
      </c>
      <c r="B77" s="7" t="s">
        <v>204</v>
      </c>
      <c r="C77" s="12" t="s">
        <v>77</v>
      </c>
      <c r="D77" s="30"/>
      <c r="E77" s="53"/>
      <c r="F77" s="27">
        <f t="shared" si="13"/>
        <v>0</v>
      </c>
      <c r="G77" s="53">
        <f t="shared" si="14"/>
        <v>137.7</v>
      </c>
      <c r="H77" s="27">
        <f>VLOOKUP($B77,$G$131:$I$175,2,FALSE)</f>
        <v>0</v>
      </c>
      <c r="I77" s="53">
        <f>VLOOKUP($B77,$G$131:$I$175,3,FALSE)</f>
        <v>133.7</v>
      </c>
      <c r="J77" s="27">
        <f t="shared" si="20"/>
        <v>0</v>
      </c>
      <c r="K77" s="27">
        <f t="shared" si="21"/>
        <v>139.16674166666667</v>
      </c>
      <c r="L77" s="27">
        <f>#N/A</f>
      </c>
      <c r="M77" s="27">
        <f>#N/A</f>
      </c>
      <c r="N77" s="27">
        <f>#N/A</f>
      </c>
      <c r="O77" s="27">
        <f>#N/A</f>
      </c>
      <c r="P77" s="27">
        <f>#N/A</f>
      </c>
      <c r="Q77" s="27">
        <f>#N/A</f>
      </c>
      <c r="R77" s="26">
        <f t="shared" si="15"/>
        <v>0.00013685558055555555</v>
      </c>
      <c r="S77" s="19">
        <f t="shared" si="16"/>
        <v>136.85558055555555</v>
      </c>
      <c r="T77" s="38">
        <f t="shared" si="17"/>
        <v>18</v>
      </c>
      <c r="U77" s="25">
        <f t="shared" si="18"/>
        <v>9</v>
      </c>
      <c r="W77" s="7">
        <v>9</v>
      </c>
      <c r="X77" s="7"/>
      <c r="Y77" s="7"/>
      <c r="Z77" s="30"/>
      <c r="AA77" s="12"/>
      <c r="AB77" s="27"/>
      <c r="AC77" s="42"/>
      <c r="AD77" s="27"/>
      <c r="AE77" s="42"/>
      <c r="AF77" s="27">
        <f>#N/A</f>
      </c>
      <c r="AG77" s="27">
        <f>#N/A</f>
      </c>
      <c r="AH77" s="27">
        <f>#N/A</f>
      </c>
      <c r="AI77" s="27">
        <f>#N/A</f>
      </c>
      <c r="AJ77" s="27">
        <f>#N/A</f>
      </c>
      <c r="AK77" s="27">
        <f>#N/A</f>
      </c>
      <c r="AL77" s="27">
        <f>#N/A</f>
      </c>
      <c r="AM77" s="27">
        <f>#N/A</f>
      </c>
      <c r="AN77" s="33">
        <f t="shared" si="22"/>
        <v>0</v>
      </c>
      <c r="AO77" s="16"/>
      <c r="AP77" s="9">
        <f t="shared" si="19"/>
        <v>0</v>
      </c>
      <c r="AQ77" s="39">
        <f t="shared" si="23"/>
        <v>2</v>
      </c>
      <c r="AS77" s="7">
        <v>12</v>
      </c>
      <c r="AT77" s="7"/>
      <c r="AU77" s="7"/>
      <c r="AV77" s="30"/>
      <c r="AW77" s="12"/>
      <c r="AX77" s="27"/>
      <c r="AY77" s="53"/>
      <c r="AZ77" s="27"/>
      <c r="BA77" s="42"/>
      <c r="BB77" s="27">
        <f>#N/A</f>
      </c>
      <c r="BC77" s="27">
        <f>#N/A</f>
      </c>
      <c r="BD77" s="27">
        <f>#N/A</f>
      </c>
      <c r="BE77" s="27">
        <f>#N/A</f>
      </c>
      <c r="BF77" s="27">
        <f>#N/A</f>
      </c>
      <c r="BG77" s="27">
        <f>#N/A</f>
      </c>
      <c r="BH77" s="27">
        <f>#N/A</f>
      </c>
      <c r="BI77" s="27">
        <f>#N/A</f>
      </c>
      <c r="BJ77" s="26">
        <f t="shared" si="24"/>
        <v>1.2E-05</v>
      </c>
      <c r="BK77" s="19"/>
      <c r="BL77" s="9">
        <f>#N/A</f>
        <v>0</v>
      </c>
      <c r="BM77" s="39">
        <f t="shared" si="25"/>
        <v>9</v>
      </c>
      <c r="BN77" s="7">
        <v>9</v>
      </c>
      <c r="BO77" s="7">
        <v>22</v>
      </c>
      <c r="BP77" s="7" t="s">
        <v>177</v>
      </c>
      <c r="BQ77" s="7" t="s">
        <v>77</v>
      </c>
      <c r="BR77" s="30">
        <f>#N/A</f>
        <v>0</v>
      </c>
      <c r="BS77" s="12"/>
      <c r="BT77" s="27">
        <f>#N/A</f>
        <v>0</v>
      </c>
      <c r="BU77" s="42">
        <f>#N/A</f>
        <v>53.666680666666664</v>
      </c>
      <c r="BV77" s="27"/>
      <c r="BW77" s="42"/>
      <c r="BX77" s="27"/>
      <c r="BY77" s="53"/>
      <c r="BZ77" s="27">
        <f t="shared" si="26"/>
      </c>
      <c r="CA77" s="27">
        <f t="shared" si="27"/>
      </c>
      <c r="CB77" s="27">
        <f t="shared" si="28"/>
      </c>
      <c r="CC77" s="27">
        <f t="shared" si="29"/>
      </c>
      <c r="CD77" s="27">
        <f t="shared" si="30"/>
      </c>
      <c r="CE77" s="27">
        <f t="shared" si="31"/>
      </c>
      <c r="CF77" s="26">
        <f t="shared" si="32"/>
        <v>2.2E-05</v>
      </c>
      <c r="CG77" s="19">
        <f t="shared" si="33"/>
        <v>53.666680666666664</v>
      </c>
      <c r="CH77" s="26">
        <f t="shared" si="34"/>
        <v>3</v>
      </c>
      <c r="CI77">
        <f t="shared" si="35"/>
        <v>12</v>
      </c>
    </row>
    <row r="78" spans="1:87" ht="14.25" hidden="1">
      <c r="A78" s="7">
        <v>10</v>
      </c>
      <c r="B78" s="7"/>
      <c r="C78" s="12"/>
      <c r="D78" s="30"/>
      <c r="E78" s="53"/>
      <c r="F78" s="27"/>
      <c r="G78" s="53"/>
      <c r="H78" s="27"/>
      <c r="I78" s="53"/>
      <c r="J78" s="27">
        <f>#N/A</f>
      </c>
      <c r="K78" s="27">
        <f>#N/A</f>
      </c>
      <c r="L78" s="27">
        <f>#N/A</f>
      </c>
      <c r="M78" s="27">
        <f>#N/A</f>
      </c>
      <c r="N78" s="27">
        <f>#N/A</f>
      </c>
      <c r="O78" s="27">
        <f>#N/A</f>
      </c>
      <c r="P78" s="27">
        <f>#N/A</f>
      </c>
      <c r="Q78" s="27">
        <f>#N/A</f>
      </c>
      <c r="R78" s="26">
        <f t="shared" si="15"/>
        <v>0</v>
      </c>
      <c r="S78" s="19"/>
      <c r="T78" s="38">
        <f t="shared" si="17"/>
        <v>0</v>
      </c>
      <c r="U78" s="25">
        <f t="shared" si="18"/>
        <v>10</v>
      </c>
      <c r="W78" s="7">
        <v>10</v>
      </c>
      <c r="X78" s="7"/>
      <c r="Y78" s="7"/>
      <c r="Z78" s="30"/>
      <c r="AA78" s="12"/>
      <c r="AB78" s="27"/>
      <c r="AC78" s="27"/>
      <c r="AD78" s="27"/>
      <c r="AE78" s="42"/>
      <c r="AF78" s="27">
        <f>#N/A</f>
      </c>
      <c r="AG78" s="27">
        <f>#N/A</f>
      </c>
      <c r="AH78" s="27">
        <f>#N/A</f>
      </c>
      <c r="AI78" s="27">
        <f>#N/A</f>
      </c>
      <c r="AJ78" s="27">
        <f>#N/A</f>
      </c>
      <c r="AK78" s="27">
        <f>#N/A</f>
      </c>
      <c r="AL78" s="27">
        <f>#N/A</f>
      </c>
      <c r="AM78" s="27">
        <f>#N/A</f>
      </c>
      <c r="AN78" s="33">
        <f t="shared" si="22"/>
        <v>0</v>
      </c>
      <c r="AO78" s="16"/>
      <c r="AP78" s="9">
        <f t="shared" si="19"/>
        <v>0</v>
      </c>
      <c r="AQ78" s="39">
        <f t="shared" si="23"/>
        <v>2</v>
      </c>
      <c r="AS78" s="7">
        <v>11</v>
      </c>
      <c r="AT78" s="7"/>
      <c r="AU78" s="7"/>
      <c r="AV78" s="30"/>
      <c r="AW78" s="12"/>
      <c r="AX78" s="27"/>
      <c r="AY78" s="12"/>
      <c r="AZ78" s="27"/>
      <c r="BA78" s="12"/>
      <c r="BB78" s="27">
        <f>#N/A</f>
      </c>
      <c r="BC78" s="27">
        <f>#N/A</f>
      </c>
      <c r="BD78" s="27">
        <f>#N/A</f>
      </c>
      <c r="BE78" s="27">
        <f>#N/A</f>
      </c>
      <c r="BF78" s="27">
        <f>#N/A</f>
      </c>
      <c r="BG78" s="27">
        <f>#N/A</f>
      </c>
      <c r="BH78" s="27">
        <f>#N/A</f>
      </c>
      <c r="BI78" s="27">
        <f>#N/A</f>
      </c>
      <c r="BJ78" s="26">
        <f t="shared" si="24"/>
        <v>1.1E-05</v>
      </c>
      <c r="BK78" s="19"/>
      <c r="BL78" s="19"/>
      <c r="BM78" s="39">
        <f t="shared" si="25"/>
        <v>10</v>
      </c>
      <c r="BN78" s="7">
        <v>10</v>
      </c>
      <c r="BO78" s="7">
        <v>21</v>
      </c>
      <c r="BP78" s="7" t="s">
        <v>178</v>
      </c>
      <c r="BQ78" s="7" t="s">
        <v>77</v>
      </c>
      <c r="BR78" s="30">
        <f>#N/A</f>
        <v>0</v>
      </c>
      <c r="BS78" s="12"/>
      <c r="BT78" s="27">
        <f>#N/A</f>
        <v>0</v>
      </c>
      <c r="BU78" s="42">
        <f>#N/A</f>
        <v>53.666677666666665</v>
      </c>
      <c r="BV78" s="27"/>
      <c r="BW78" s="42"/>
      <c r="BX78" s="27"/>
      <c r="BY78" s="53"/>
      <c r="BZ78" s="27">
        <f t="shared" si="26"/>
      </c>
      <c r="CA78" s="27">
        <f t="shared" si="27"/>
      </c>
      <c r="CB78" s="27">
        <f t="shared" si="28"/>
      </c>
      <c r="CC78" s="27">
        <f t="shared" si="29"/>
      </c>
      <c r="CD78" s="27">
        <f t="shared" si="30"/>
      </c>
      <c r="CE78" s="27">
        <f t="shared" si="31"/>
      </c>
      <c r="CF78" s="26">
        <f t="shared" si="32"/>
        <v>2.1E-05</v>
      </c>
      <c r="CG78" s="19">
        <f t="shared" si="33"/>
        <v>53.666677666666665</v>
      </c>
      <c r="CH78" s="26">
        <f t="shared" si="34"/>
        <v>3</v>
      </c>
      <c r="CI78">
        <f t="shared" si="35"/>
        <v>13</v>
      </c>
    </row>
    <row r="79" spans="1:87" ht="14.25" hidden="1">
      <c r="A79" s="7">
        <v>11</v>
      </c>
      <c r="B79" s="7"/>
      <c r="C79" s="12"/>
      <c r="D79" s="30"/>
      <c r="E79" s="53"/>
      <c r="F79" s="27"/>
      <c r="G79" s="53"/>
      <c r="H79" s="27"/>
      <c r="I79" s="53"/>
      <c r="J79" s="27">
        <f>#N/A</f>
      </c>
      <c r="K79" s="27">
        <f>#N/A</f>
      </c>
      <c r="L79" s="27">
        <f>#N/A</f>
      </c>
      <c r="M79" s="27">
        <f>#N/A</f>
      </c>
      <c r="N79" s="27">
        <f>#N/A</f>
      </c>
      <c r="O79" s="27">
        <f>#N/A</f>
      </c>
      <c r="P79" s="27">
        <f>#N/A</f>
      </c>
      <c r="Q79" s="27">
        <f>#N/A</f>
      </c>
      <c r="R79" s="26">
        <f t="shared" si="15"/>
        <v>0</v>
      </c>
      <c r="S79" s="19"/>
      <c r="T79" s="38">
        <f t="shared" si="17"/>
        <v>0</v>
      </c>
      <c r="U79" s="25">
        <f t="shared" si="18"/>
        <v>10</v>
      </c>
      <c r="W79" s="7">
        <v>11</v>
      </c>
      <c r="X79" s="7"/>
      <c r="Y79" s="7"/>
      <c r="Z79" s="30"/>
      <c r="AA79" s="12"/>
      <c r="AB79" s="27"/>
      <c r="AC79" s="27"/>
      <c r="AD79" s="27"/>
      <c r="AE79" s="42"/>
      <c r="AF79" s="27">
        <f>#N/A</f>
      </c>
      <c r="AG79" s="27">
        <f>#N/A</f>
      </c>
      <c r="AH79" s="27">
        <f>#N/A</f>
      </c>
      <c r="AI79" s="27">
        <f>#N/A</f>
      </c>
      <c r="AJ79" s="27">
        <f>#N/A</f>
      </c>
      <c r="AK79" s="27">
        <f>#N/A</f>
      </c>
      <c r="AL79" s="27">
        <f>#N/A</f>
      </c>
      <c r="AM79" s="27">
        <f>#N/A</f>
      </c>
      <c r="AN79" s="33">
        <f t="shared" si="22"/>
        <v>0</v>
      </c>
      <c r="AO79" s="16"/>
      <c r="AP79" s="9">
        <f t="shared" si="19"/>
        <v>0</v>
      </c>
      <c r="AQ79" s="39">
        <f t="shared" si="23"/>
        <v>2</v>
      </c>
      <c r="AS79" s="7">
        <v>10</v>
      </c>
      <c r="AT79" s="7"/>
      <c r="AU79" s="7"/>
      <c r="AV79" s="30"/>
      <c r="AW79" s="12"/>
      <c r="AX79" s="27"/>
      <c r="AY79" s="12"/>
      <c r="AZ79" s="27"/>
      <c r="BA79" s="12"/>
      <c r="BB79" s="27">
        <f>#N/A</f>
      </c>
      <c r="BC79" s="27">
        <f>#N/A</f>
      </c>
      <c r="BD79" s="27">
        <f>#N/A</f>
      </c>
      <c r="BE79" s="27">
        <f>#N/A</f>
      </c>
      <c r="BF79" s="27">
        <f>#N/A</f>
      </c>
      <c r="BG79" s="27">
        <f>#N/A</f>
      </c>
      <c r="BH79" s="27">
        <f>#N/A</f>
      </c>
      <c r="BI79" s="27">
        <f>#N/A</f>
      </c>
      <c r="BJ79" s="26">
        <f t="shared" si="24"/>
        <v>9.999999999999999E-06</v>
      </c>
      <c r="BK79" s="19"/>
      <c r="BL79" s="19"/>
      <c r="BM79" s="39">
        <f t="shared" si="25"/>
        <v>11</v>
      </c>
      <c r="BN79" s="7">
        <v>11</v>
      </c>
      <c r="BO79" s="7">
        <v>20</v>
      </c>
      <c r="BP79" s="7" t="s">
        <v>179</v>
      </c>
      <c r="BQ79" s="7" t="s">
        <v>77</v>
      </c>
      <c r="BR79" s="30">
        <f>#N/A</f>
        <v>0</v>
      </c>
      <c r="BS79" s="12"/>
      <c r="BT79" s="27">
        <f>#N/A</f>
        <v>0</v>
      </c>
      <c r="BU79" s="42">
        <f>#N/A</f>
        <v>49.000013</v>
      </c>
      <c r="BV79" s="27"/>
      <c r="BW79" s="42"/>
      <c r="BX79" s="27"/>
      <c r="BY79" s="53"/>
      <c r="BZ79" s="27">
        <f t="shared" si="26"/>
      </c>
      <c r="CA79" s="27">
        <f t="shared" si="27"/>
      </c>
      <c r="CB79" s="27">
        <f t="shared" si="28"/>
      </c>
      <c r="CC79" s="27">
        <f t="shared" si="29"/>
      </c>
      <c r="CD79" s="27">
        <f t="shared" si="30"/>
      </c>
      <c r="CE79" s="27">
        <f t="shared" si="31"/>
      </c>
      <c r="CF79" s="26">
        <f t="shared" si="32"/>
        <v>1.9999999999999998E-05</v>
      </c>
      <c r="CG79" s="19">
        <f t="shared" si="33"/>
        <v>49.000013</v>
      </c>
      <c r="CH79" s="26">
        <f t="shared" si="34"/>
        <v>3</v>
      </c>
      <c r="CI79">
        <f t="shared" si="35"/>
        <v>14</v>
      </c>
    </row>
    <row r="80" spans="1:87" ht="14.25" hidden="1">
      <c r="A80" s="7">
        <v>12</v>
      </c>
      <c r="B80" s="7"/>
      <c r="C80" s="12"/>
      <c r="D80" s="30"/>
      <c r="E80" s="53"/>
      <c r="F80" s="27"/>
      <c r="G80" s="53"/>
      <c r="H80" s="27"/>
      <c r="I80" s="53"/>
      <c r="J80" s="27">
        <f>#N/A</f>
      </c>
      <c r="K80" s="27">
        <f>#N/A</f>
      </c>
      <c r="L80" s="27">
        <f>#N/A</f>
      </c>
      <c r="M80" s="27">
        <f>#N/A</f>
      </c>
      <c r="N80" s="27">
        <f>#N/A</f>
      </c>
      <c r="O80" s="27">
        <f>#N/A</f>
      </c>
      <c r="P80" s="27">
        <f>#N/A</f>
      </c>
      <c r="Q80" s="27">
        <f>#N/A</f>
      </c>
      <c r="R80" s="26">
        <f t="shared" si="15"/>
        <v>0</v>
      </c>
      <c r="S80" s="19"/>
      <c r="T80" s="38">
        <f t="shared" si="17"/>
        <v>0</v>
      </c>
      <c r="U80" s="25">
        <f t="shared" si="18"/>
        <v>10</v>
      </c>
      <c r="W80" s="7">
        <v>12</v>
      </c>
      <c r="X80" s="7"/>
      <c r="Y80" s="7"/>
      <c r="Z80" s="30"/>
      <c r="AA80" s="12"/>
      <c r="AB80" s="27"/>
      <c r="AC80" s="27"/>
      <c r="AD80" s="27"/>
      <c r="AE80" s="27"/>
      <c r="AF80" s="27">
        <f>#N/A</f>
      </c>
      <c r="AG80" s="27">
        <f>#N/A</f>
      </c>
      <c r="AH80" s="27">
        <f>#N/A</f>
      </c>
      <c r="AI80" s="27">
        <f>#N/A</f>
      </c>
      <c r="AJ80" s="27">
        <f>#N/A</f>
      </c>
      <c r="AK80" s="27">
        <f>#N/A</f>
      </c>
      <c r="AL80" s="27">
        <f>#N/A</f>
      </c>
      <c r="AM80" s="27">
        <f>#N/A</f>
      </c>
      <c r="AN80" s="33">
        <f t="shared" si="22"/>
        <v>0</v>
      </c>
      <c r="AO80" s="16"/>
      <c r="AP80" s="9">
        <f t="shared" si="19"/>
        <v>0</v>
      </c>
      <c r="AQ80" s="39">
        <f t="shared" si="23"/>
        <v>2</v>
      </c>
      <c r="AS80" s="7">
        <v>9</v>
      </c>
      <c r="AT80" s="7"/>
      <c r="AU80" s="7"/>
      <c r="AV80" s="30"/>
      <c r="AW80" s="12"/>
      <c r="AX80" s="27"/>
      <c r="AY80" s="12"/>
      <c r="AZ80" s="27"/>
      <c r="BA80" s="12"/>
      <c r="BB80" s="27">
        <f>#N/A</f>
      </c>
      <c r="BC80" s="27">
        <f>#N/A</f>
      </c>
      <c r="BD80" s="27">
        <f>#N/A</f>
      </c>
      <c r="BE80" s="27">
        <f>#N/A</f>
      </c>
      <c r="BF80" s="27">
        <f>#N/A</f>
      </c>
      <c r="BG80" s="27">
        <f>#N/A</f>
      </c>
      <c r="BH80" s="27">
        <f>#N/A</f>
      </c>
      <c r="BI80" s="27">
        <f>#N/A</f>
      </c>
      <c r="BJ80" s="26">
        <f t="shared" si="24"/>
        <v>9E-06</v>
      </c>
      <c r="BK80" s="19"/>
      <c r="BL80" s="19"/>
      <c r="BM80" s="39">
        <f t="shared" si="25"/>
        <v>12</v>
      </c>
      <c r="BN80" s="7">
        <v>12</v>
      </c>
      <c r="BO80" s="7">
        <v>19</v>
      </c>
      <c r="BP80" s="7" t="s">
        <v>180</v>
      </c>
      <c r="BQ80" s="7" t="s">
        <v>77</v>
      </c>
      <c r="BR80" s="30">
        <f>#N/A</f>
        <v>0</v>
      </c>
      <c r="BS80" s="12"/>
      <c r="BT80" s="27">
        <f>#N/A</f>
        <v>0</v>
      </c>
      <c r="BU80" s="42">
        <f>#N/A</f>
        <v>46.66667566666666</v>
      </c>
      <c r="BV80" s="27"/>
      <c r="BW80" s="42"/>
      <c r="BX80" s="27"/>
      <c r="BY80" s="53"/>
      <c r="BZ80" s="27">
        <f t="shared" si="26"/>
      </c>
      <c r="CA80" s="27">
        <f t="shared" si="27"/>
      </c>
      <c r="CB80" s="27">
        <f t="shared" si="28"/>
      </c>
      <c r="CC80" s="27">
        <f t="shared" si="29"/>
      </c>
      <c r="CD80" s="27">
        <f t="shared" si="30"/>
      </c>
      <c r="CE80" s="27">
        <f t="shared" si="31"/>
      </c>
      <c r="CF80" s="26">
        <f t="shared" si="32"/>
        <v>1.8999999999999998E-05</v>
      </c>
      <c r="CG80" s="19">
        <f t="shared" si="33"/>
        <v>46.66667566666666</v>
      </c>
      <c r="CH80" s="26">
        <f t="shared" si="34"/>
        <v>3</v>
      </c>
      <c r="CI80">
        <f t="shared" si="35"/>
        <v>15</v>
      </c>
    </row>
    <row r="81" spans="1:87" ht="14.25" hidden="1">
      <c r="A81" s="7">
        <v>13</v>
      </c>
      <c r="B81" s="7"/>
      <c r="C81" s="12"/>
      <c r="D81" s="30"/>
      <c r="E81" s="53"/>
      <c r="F81" s="27"/>
      <c r="G81" s="53"/>
      <c r="H81" s="27"/>
      <c r="I81" s="53"/>
      <c r="J81" s="27">
        <f>#N/A</f>
      </c>
      <c r="K81" s="27">
        <f>#N/A</f>
      </c>
      <c r="L81" s="27">
        <f>#N/A</f>
      </c>
      <c r="M81" s="27">
        <f>#N/A</f>
      </c>
      <c r="N81" s="27">
        <f>#N/A</f>
      </c>
      <c r="O81" s="27">
        <f>#N/A</f>
      </c>
      <c r="P81" s="27">
        <f>#N/A</f>
      </c>
      <c r="Q81" s="27">
        <f>#N/A</f>
      </c>
      <c r="R81" s="26">
        <f t="shared" si="15"/>
        <v>0</v>
      </c>
      <c r="S81" s="19"/>
      <c r="T81" s="38">
        <f t="shared" si="17"/>
        <v>0</v>
      </c>
      <c r="U81" s="25">
        <f t="shared" si="18"/>
        <v>10</v>
      </c>
      <c r="W81" s="7">
        <v>13</v>
      </c>
      <c r="X81" s="7"/>
      <c r="Y81" s="7"/>
      <c r="Z81" s="30"/>
      <c r="AA81" s="12"/>
      <c r="AB81" s="27"/>
      <c r="AC81" s="27"/>
      <c r="AD81" s="27"/>
      <c r="AE81" s="27"/>
      <c r="AF81" s="27">
        <f>#N/A</f>
      </c>
      <c r="AG81" s="27">
        <f>#N/A</f>
      </c>
      <c r="AH81" s="27">
        <f>#N/A</f>
      </c>
      <c r="AI81" s="27">
        <f>#N/A</f>
      </c>
      <c r="AJ81" s="27">
        <f>#N/A</f>
      </c>
      <c r="AK81" s="27">
        <f>#N/A</f>
      </c>
      <c r="AL81" s="27">
        <f>#N/A</f>
      </c>
      <c r="AM81" s="27">
        <f>#N/A</f>
      </c>
      <c r="AN81" s="33">
        <f t="shared" si="22"/>
        <v>0</v>
      </c>
      <c r="AO81" s="16"/>
      <c r="AP81" s="9">
        <f t="shared" si="19"/>
        <v>0</v>
      </c>
      <c r="AQ81" s="39">
        <f t="shared" si="23"/>
        <v>2</v>
      </c>
      <c r="AS81" s="7">
        <v>8</v>
      </c>
      <c r="AT81" s="7"/>
      <c r="AU81" s="7"/>
      <c r="AV81" s="30"/>
      <c r="AW81" s="12"/>
      <c r="AX81" s="27"/>
      <c r="AY81" s="12"/>
      <c r="AZ81" s="27"/>
      <c r="BA81" s="12"/>
      <c r="BB81" s="27">
        <f>#N/A</f>
      </c>
      <c r="BC81" s="27">
        <f>#N/A</f>
      </c>
      <c r="BD81" s="27">
        <f>#N/A</f>
      </c>
      <c r="BE81" s="27">
        <f>#N/A</f>
      </c>
      <c r="BF81" s="27">
        <f>#N/A</f>
      </c>
      <c r="BG81" s="27">
        <f>#N/A</f>
      </c>
      <c r="BH81" s="27">
        <f>#N/A</f>
      </c>
      <c r="BI81" s="27">
        <f>#N/A</f>
      </c>
      <c r="BJ81" s="26">
        <f t="shared" si="24"/>
        <v>8E-06</v>
      </c>
      <c r="BK81" s="19"/>
      <c r="BL81" s="19"/>
      <c r="BM81" s="39">
        <f t="shared" si="25"/>
        <v>13</v>
      </c>
      <c r="BN81" s="7">
        <v>13</v>
      </c>
      <c r="BO81" s="7">
        <v>18</v>
      </c>
      <c r="BP81" s="7" t="s">
        <v>235</v>
      </c>
      <c r="BQ81" s="7" t="s">
        <v>77</v>
      </c>
      <c r="BR81" s="30"/>
      <c r="BS81" s="12"/>
      <c r="BT81" s="27"/>
      <c r="BU81" s="53"/>
      <c r="BV81" s="27">
        <f>#N/A</f>
        <v>5</v>
      </c>
      <c r="BW81" s="42">
        <f>#N/A</f>
        <v>89.00001</v>
      </c>
      <c r="BX81" s="27"/>
      <c r="BY81" s="53"/>
      <c r="BZ81" s="27">
        <f t="shared" si="26"/>
      </c>
      <c r="CA81" s="27">
        <f t="shared" si="27"/>
      </c>
      <c r="CB81" s="27">
        <f t="shared" si="28"/>
      </c>
      <c r="CC81" s="27">
        <f t="shared" si="29"/>
      </c>
      <c r="CD81" s="27">
        <f t="shared" si="30"/>
      </c>
      <c r="CE81" s="27">
        <f t="shared" si="31"/>
      </c>
      <c r="CF81" s="26">
        <f t="shared" si="32"/>
        <v>5.000018</v>
      </c>
      <c r="CG81" s="19">
        <f t="shared" si="33"/>
        <v>89.00001</v>
      </c>
      <c r="CH81" s="26">
        <f t="shared" si="34"/>
        <v>3</v>
      </c>
      <c r="CI81">
        <f t="shared" si="35"/>
        <v>6</v>
      </c>
    </row>
    <row r="82" spans="1:87" ht="14.25" hidden="1">
      <c r="A82" s="7">
        <v>14</v>
      </c>
      <c r="B82" s="7"/>
      <c r="C82" s="12"/>
      <c r="D82" s="30"/>
      <c r="E82" s="53"/>
      <c r="F82" s="27"/>
      <c r="G82" s="53"/>
      <c r="H82" s="27"/>
      <c r="I82" s="53"/>
      <c r="J82" s="27">
        <f>#N/A</f>
      </c>
      <c r="K82" s="27">
        <f>#N/A</f>
      </c>
      <c r="L82" s="27">
        <f>#N/A</f>
      </c>
      <c r="M82" s="27">
        <f>#N/A</f>
      </c>
      <c r="N82" s="27">
        <f>#N/A</f>
      </c>
      <c r="O82" s="27">
        <f>#N/A</f>
      </c>
      <c r="P82" s="27">
        <f>#N/A</f>
      </c>
      <c r="Q82" s="27">
        <f>#N/A</f>
      </c>
      <c r="R82" s="26">
        <f t="shared" si="15"/>
        <v>0</v>
      </c>
      <c r="S82" s="19"/>
      <c r="T82" s="38">
        <f t="shared" si="17"/>
        <v>0</v>
      </c>
      <c r="U82" s="25">
        <f t="shared" si="18"/>
        <v>10</v>
      </c>
      <c r="W82" s="7">
        <v>14</v>
      </c>
      <c r="X82" s="7"/>
      <c r="Y82" s="7"/>
      <c r="Z82" s="30"/>
      <c r="AA82" s="12"/>
      <c r="AB82" s="27"/>
      <c r="AC82" s="27"/>
      <c r="AD82" s="27"/>
      <c r="AE82" s="27"/>
      <c r="AF82" s="27">
        <f>#N/A</f>
      </c>
      <c r="AG82" s="27">
        <f>#N/A</f>
      </c>
      <c r="AH82" s="27">
        <f>#N/A</f>
      </c>
      <c r="AI82" s="27">
        <f>#N/A</f>
      </c>
      <c r="AJ82" s="27">
        <f>#N/A</f>
      </c>
      <c r="AK82" s="27">
        <f>#N/A</f>
      </c>
      <c r="AL82" s="27">
        <f>#N/A</f>
      </c>
      <c r="AM82" s="27">
        <f>#N/A</f>
      </c>
      <c r="AN82" s="33">
        <f t="shared" si="22"/>
        <v>0</v>
      </c>
      <c r="AO82" s="12"/>
      <c r="AP82" s="8"/>
      <c r="AQ82" s="39">
        <f t="shared" si="23"/>
        <v>2</v>
      </c>
      <c r="AS82" s="7">
        <v>7</v>
      </c>
      <c r="AT82" s="7"/>
      <c r="AU82" s="7"/>
      <c r="AV82" s="30"/>
      <c r="AW82" s="12"/>
      <c r="AX82" s="27"/>
      <c r="AY82" s="12"/>
      <c r="AZ82" s="27"/>
      <c r="BA82" s="12"/>
      <c r="BB82" s="27">
        <f>#N/A</f>
      </c>
      <c r="BC82" s="27">
        <f>#N/A</f>
      </c>
      <c r="BD82" s="27">
        <f>#N/A</f>
      </c>
      <c r="BE82" s="27">
        <f>#N/A</f>
      </c>
      <c r="BF82" s="27">
        <f>#N/A</f>
      </c>
      <c r="BG82" s="27">
        <f>#N/A</f>
      </c>
      <c r="BH82" s="27">
        <f>#N/A</f>
      </c>
      <c r="BI82" s="27">
        <f>#N/A</f>
      </c>
      <c r="BJ82" s="26">
        <f t="shared" si="24"/>
        <v>7E-06</v>
      </c>
      <c r="BK82" s="19"/>
      <c r="BL82" s="19"/>
      <c r="BM82" s="39">
        <f t="shared" si="25"/>
        <v>14</v>
      </c>
      <c r="BN82" s="7">
        <v>14</v>
      </c>
      <c r="BO82" s="7">
        <v>17</v>
      </c>
      <c r="BP82" s="7" t="s">
        <v>236</v>
      </c>
      <c r="BQ82" s="7" t="s">
        <v>77</v>
      </c>
      <c r="BR82" s="30"/>
      <c r="BS82" s="12"/>
      <c r="BT82" s="27"/>
      <c r="BU82" s="53"/>
      <c r="BV82" s="27">
        <f>#N/A</f>
        <v>3</v>
      </c>
      <c r="BW82" s="42">
        <f>#N/A</f>
        <v>74.33335033333333</v>
      </c>
      <c r="BX82" s="27"/>
      <c r="BY82" s="53"/>
      <c r="BZ82" s="27">
        <f t="shared" si="26"/>
      </c>
      <c r="CA82" s="27">
        <f t="shared" si="27"/>
      </c>
      <c r="CB82" s="27">
        <f t="shared" si="28"/>
      </c>
      <c r="CC82" s="27">
        <f t="shared" si="29"/>
      </c>
      <c r="CD82" s="27">
        <f t="shared" si="30"/>
      </c>
      <c r="CE82" s="27">
        <f t="shared" si="31"/>
      </c>
      <c r="CF82" s="26">
        <f t="shared" si="32"/>
        <v>3.000017</v>
      </c>
      <c r="CG82" s="19">
        <f t="shared" si="33"/>
        <v>74.33335033333333</v>
      </c>
      <c r="CH82" s="26">
        <f t="shared" si="34"/>
        <v>3</v>
      </c>
      <c r="CI82">
        <f t="shared" si="35"/>
        <v>7</v>
      </c>
    </row>
    <row r="83" spans="1:87" ht="14.25" hidden="1">
      <c r="A83" s="7">
        <v>15</v>
      </c>
      <c r="B83" s="7"/>
      <c r="C83" s="12"/>
      <c r="D83" s="30"/>
      <c r="E83" s="53"/>
      <c r="F83" s="27"/>
      <c r="G83" s="53"/>
      <c r="H83" s="27"/>
      <c r="I83" s="53"/>
      <c r="J83" s="27">
        <f>#N/A</f>
      </c>
      <c r="K83" s="27">
        <f>#N/A</f>
      </c>
      <c r="L83" s="27">
        <f>#N/A</f>
      </c>
      <c r="M83" s="27">
        <f>#N/A</f>
      </c>
      <c r="N83" s="27">
        <f>#N/A</f>
      </c>
      <c r="O83" s="27">
        <f>#N/A</f>
      </c>
      <c r="P83" s="27">
        <f>#N/A</f>
      </c>
      <c r="Q83" s="27">
        <f>#N/A</f>
      </c>
      <c r="R83" s="26">
        <f t="shared" si="15"/>
        <v>0</v>
      </c>
      <c r="S83" s="19"/>
      <c r="T83" s="38">
        <f t="shared" si="17"/>
        <v>0</v>
      </c>
      <c r="U83" s="25">
        <f t="shared" si="18"/>
        <v>10</v>
      </c>
      <c r="W83" s="7">
        <v>15</v>
      </c>
      <c r="X83" s="7"/>
      <c r="Y83" s="7"/>
      <c r="Z83" s="30"/>
      <c r="AA83" s="12"/>
      <c r="AB83" s="27"/>
      <c r="AC83" s="27"/>
      <c r="AD83" s="27"/>
      <c r="AE83" s="27"/>
      <c r="AF83" s="27">
        <f>#N/A</f>
      </c>
      <c r="AG83" s="27">
        <f>#N/A</f>
      </c>
      <c r="AH83" s="27">
        <f>#N/A</f>
      </c>
      <c r="AI83" s="27">
        <f>#N/A</f>
      </c>
      <c r="AJ83" s="27">
        <f>#N/A</f>
      </c>
      <c r="AK83" s="27">
        <f>#N/A</f>
      </c>
      <c r="AL83" s="27">
        <f>#N/A</f>
      </c>
      <c r="AM83" s="27">
        <f>#N/A</f>
      </c>
      <c r="AN83" s="33">
        <f t="shared" si="22"/>
        <v>0</v>
      </c>
      <c r="AO83" s="12"/>
      <c r="AP83" s="8"/>
      <c r="AQ83" s="39">
        <f t="shared" si="23"/>
        <v>2</v>
      </c>
      <c r="AS83" s="7">
        <v>6</v>
      </c>
      <c r="AT83" s="7"/>
      <c r="AU83" s="7"/>
      <c r="AV83" s="30"/>
      <c r="AW83" s="12"/>
      <c r="AX83" s="27"/>
      <c r="AY83" s="12"/>
      <c r="AZ83" s="27"/>
      <c r="BA83" s="12"/>
      <c r="BB83" s="27">
        <f>#N/A</f>
      </c>
      <c r="BC83" s="27">
        <f>#N/A</f>
      </c>
      <c r="BD83" s="27">
        <f>#N/A</f>
      </c>
      <c r="BE83" s="27">
        <f>#N/A</f>
      </c>
      <c r="BF83" s="27">
        <f>#N/A</f>
      </c>
      <c r="BG83" s="27">
        <f>#N/A</f>
      </c>
      <c r="BH83" s="27">
        <f>#N/A</f>
      </c>
      <c r="BI83" s="27">
        <f>#N/A</f>
      </c>
      <c r="BJ83" s="26">
        <f t="shared" si="24"/>
        <v>6E-06</v>
      </c>
      <c r="BK83" s="19"/>
      <c r="BL83" s="19"/>
      <c r="BM83" s="39">
        <f t="shared" si="25"/>
        <v>15</v>
      </c>
      <c r="BN83" s="7">
        <v>15</v>
      </c>
      <c r="BO83" s="7">
        <v>16</v>
      </c>
      <c r="BP83" s="7" t="s">
        <v>237</v>
      </c>
      <c r="BQ83" s="7" t="s">
        <v>77</v>
      </c>
      <c r="BR83" s="30"/>
      <c r="BS83" s="12"/>
      <c r="BT83" s="27"/>
      <c r="BU83" s="53"/>
      <c r="BV83" s="27">
        <f>#N/A</f>
        <v>0</v>
      </c>
      <c r="BW83" s="42">
        <f>#N/A</f>
        <v>59.66668266666667</v>
      </c>
      <c r="BX83" s="27"/>
      <c r="BY83" s="53"/>
      <c r="BZ83" s="27">
        <f t="shared" si="26"/>
      </c>
      <c r="CA83" s="27">
        <f t="shared" si="27"/>
      </c>
      <c r="CB83" s="27">
        <f t="shared" si="28"/>
      </c>
      <c r="CC83" s="27">
        <f t="shared" si="29"/>
      </c>
      <c r="CD83" s="27">
        <f t="shared" si="30"/>
      </c>
      <c r="CE83" s="27">
        <f t="shared" si="31"/>
      </c>
      <c r="CF83" s="26">
        <f t="shared" si="32"/>
        <v>1.6E-05</v>
      </c>
      <c r="CG83" s="19">
        <f t="shared" si="33"/>
        <v>59.66668266666667</v>
      </c>
      <c r="CH83" s="26">
        <f t="shared" si="34"/>
        <v>3</v>
      </c>
      <c r="CI83">
        <f t="shared" si="35"/>
        <v>16</v>
      </c>
    </row>
    <row r="84" spans="1:87" ht="14.25" hidden="1">
      <c r="A84" s="7">
        <v>16</v>
      </c>
      <c r="B84" s="52"/>
      <c r="C84" s="12"/>
      <c r="D84" s="30"/>
      <c r="E84" s="53"/>
      <c r="F84" s="27"/>
      <c r="G84" s="53"/>
      <c r="H84" s="27"/>
      <c r="I84" s="53"/>
      <c r="J84" s="27">
        <f>#N/A</f>
      </c>
      <c r="K84" s="27">
        <f>#N/A</f>
      </c>
      <c r="L84" s="27">
        <f>#N/A</f>
      </c>
      <c r="M84" s="27">
        <f>#N/A</f>
      </c>
      <c r="N84" s="27">
        <f>#N/A</f>
      </c>
      <c r="O84" s="27">
        <f>#N/A</f>
      </c>
      <c r="P84" s="27">
        <f>#N/A</f>
      </c>
      <c r="Q84" s="27">
        <f>#N/A</f>
      </c>
      <c r="R84" s="26">
        <f t="shared" si="15"/>
        <v>0</v>
      </c>
      <c r="S84" s="19"/>
      <c r="T84" s="38">
        <f t="shared" si="17"/>
        <v>0</v>
      </c>
      <c r="U84" s="25">
        <f t="shared" si="18"/>
        <v>10</v>
      </c>
      <c r="W84" s="7">
        <v>16</v>
      </c>
      <c r="X84" s="7"/>
      <c r="Y84" s="7"/>
      <c r="Z84" s="30"/>
      <c r="AA84" s="12"/>
      <c r="AB84" s="27"/>
      <c r="AC84" s="27"/>
      <c r="AD84" s="27"/>
      <c r="AE84" s="27"/>
      <c r="AF84" s="27">
        <f>#N/A</f>
      </c>
      <c r="AG84" s="27">
        <f>#N/A</f>
      </c>
      <c r="AH84" s="27">
        <f>#N/A</f>
      </c>
      <c r="AI84" s="27">
        <f>#N/A</f>
      </c>
      <c r="AJ84" s="27">
        <f>#N/A</f>
      </c>
      <c r="AK84" s="27">
        <f>#N/A</f>
      </c>
      <c r="AL84" s="27">
        <f>#N/A</f>
      </c>
      <c r="AM84" s="27">
        <f>#N/A</f>
      </c>
      <c r="AN84" s="33">
        <f t="shared" si="22"/>
        <v>0</v>
      </c>
      <c r="AO84" s="12"/>
      <c r="AP84" s="8"/>
      <c r="AQ84" s="39">
        <f t="shared" si="23"/>
        <v>2</v>
      </c>
      <c r="AS84" s="7">
        <v>5</v>
      </c>
      <c r="AT84" s="7"/>
      <c r="AU84" s="7"/>
      <c r="AV84" s="30"/>
      <c r="AW84" s="12"/>
      <c r="AX84" s="27"/>
      <c r="AY84" s="12"/>
      <c r="AZ84" s="27"/>
      <c r="BA84" s="12"/>
      <c r="BB84" s="27">
        <f>#N/A</f>
      </c>
      <c r="BC84" s="27">
        <f>#N/A</f>
      </c>
      <c r="BD84" s="27">
        <f>#N/A</f>
      </c>
      <c r="BE84" s="27">
        <f>#N/A</f>
      </c>
      <c r="BF84" s="27">
        <f>#N/A</f>
      </c>
      <c r="BG84" s="27">
        <f>#N/A</f>
      </c>
      <c r="BH84" s="27">
        <f>#N/A</f>
      </c>
      <c r="BI84" s="27">
        <f>#N/A</f>
      </c>
      <c r="BJ84" s="26">
        <f t="shared" si="24"/>
        <v>4.9999999999999996E-06</v>
      </c>
      <c r="BK84" s="19"/>
      <c r="BL84" s="19"/>
      <c r="BM84" s="39">
        <f t="shared" si="25"/>
        <v>16</v>
      </c>
      <c r="BN84" s="7">
        <v>16</v>
      </c>
      <c r="BO84" s="7">
        <v>15</v>
      </c>
      <c r="BP84" s="7" t="s">
        <v>238</v>
      </c>
      <c r="BQ84" s="7" t="s">
        <v>77</v>
      </c>
      <c r="BR84" s="30"/>
      <c r="BS84" s="12"/>
      <c r="BT84" s="27"/>
      <c r="BU84" s="53"/>
      <c r="BV84" s="27">
        <f>#N/A</f>
        <v>0</v>
      </c>
      <c r="BW84" s="42">
        <f>#N/A</f>
        <v>59.666680666666664</v>
      </c>
      <c r="BX84" s="27"/>
      <c r="BY84" s="53"/>
      <c r="BZ84" s="27">
        <f t="shared" si="26"/>
      </c>
      <c r="CA84" s="27">
        <f t="shared" si="27"/>
      </c>
      <c r="CB84" s="27">
        <f t="shared" si="28"/>
      </c>
      <c r="CC84" s="27">
        <f t="shared" si="29"/>
      </c>
      <c r="CD84" s="27">
        <f t="shared" si="30"/>
      </c>
      <c r="CE84" s="27">
        <f t="shared" si="31"/>
      </c>
      <c r="CF84" s="26">
        <f t="shared" si="32"/>
        <v>1.4999999999999999E-05</v>
      </c>
      <c r="CG84" s="19">
        <f t="shared" si="33"/>
        <v>59.666680666666664</v>
      </c>
      <c r="CH84" s="26">
        <f t="shared" si="34"/>
        <v>3</v>
      </c>
      <c r="CI84">
        <f t="shared" si="35"/>
        <v>17</v>
      </c>
    </row>
    <row r="85" spans="1:87" ht="14.25" hidden="1">
      <c r="A85" s="7">
        <v>17</v>
      </c>
      <c r="B85" s="7"/>
      <c r="C85" s="12"/>
      <c r="D85" s="30"/>
      <c r="E85" s="53"/>
      <c r="F85" s="27"/>
      <c r="G85" s="53"/>
      <c r="H85" s="27"/>
      <c r="I85" s="53"/>
      <c r="J85" s="27">
        <f>#N/A</f>
      </c>
      <c r="K85" s="27">
        <f>#N/A</f>
      </c>
      <c r="L85" s="27">
        <f>#N/A</f>
      </c>
      <c r="M85" s="27">
        <f>#N/A</f>
      </c>
      <c r="N85" s="27">
        <f>#N/A</f>
      </c>
      <c r="O85" s="27">
        <f>#N/A</f>
      </c>
      <c r="P85" s="27">
        <f>#N/A</f>
      </c>
      <c r="Q85" s="27">
        <f>#N/A</f>
      </c>
      <c r="R85" s="26">
        <f t="shared" si="15"/>
        <v>0</v>
      </c>
      <c r="S85" s="19"/>
      <c r="T85" s="38">
        <f t="shared" si="17"/>
        <v>0</v>
      </c>
      <c r="U85" s="25">
        <f t="shared" si="18"/>
        <v>10</v>
      </c>
      <c r="W85" s="7">
        <v>17</v>
      </c>
      <c r="X85" s="7"/>
      <c r="Y85" s="7"/>
      <c r="Z85" s="30"/>
      <c r="AA85" s="12"/>
      <c r="AB85" s="27"/>
      <c r="AC85" s="27"/>
      <c r="AD85" s="27"/>
      <c r="AE85" s="27"/>
      <c r="AF85" s="27">
        <f>#N/A</f>
      </c>
      <c r="AG85" s="27">
        <f>#N/A</f>
      </c>
      <c r="AH85" s="27">
        <f>#N/A</f>
      </c>
      <c r="AI85" s="27">
        <f>#N/A</f>
      </c>
      <c r="AJ85" s="27">
        <f>#N/A</f>
      </c>
      <c r="AK85" s="27">
        <f>#N/A</f>
      </c>
      <c r="AL85" s="27">
        <f>#N/A</f>
      </c>
      <c r="AM85" s="27">
        <f>#N/A</f>
      </c>
      <c r="AN85" s="33">
        <f t="shared" si="22"/>
        <v>0</v>
      </c>
      <c r="AO85" s="12"/>
      <c r="AP85" s="8"/>
      <c r="AQ85" s="39">
        <f t="shared" si="23"/>
        <v>2</v>
      </c>
      <c r="AS85" s="7">
        <v>4</v>
      </c>
      <c r="AT85" s="7"/>
      <c r="AU85" s="7"/>
      <c r="AV85" s="30"/>
      <c r="AW85" s="12"/>
      <c r="AX85" s="27"/>
      <c r="AY85" s="12"/>
      <c r="AZ85" s="27"/>
      <c r="BA85" s="12"/>
      <c r="BB85" s="27">
        <f>#N/A</f>
      </c>
      <c r="BC85" s="27">
        <f>#N/A</f>
      </c>
      <c r="BD85" s="27">
        <f>#N/A</f>
      </c>
      <c r="BE85" s="27">
        <f>#N/A</f>
      </c>
      <c r="BF85" s="27">
        <f>#N/A</f>
      </c>
      <c r="BG85" s="27">
        <f>#N/A</f>
      </c>
      <c r="BH85" s="27">
        <f>#N/A</f>
      </c>
      <c r="BI85" s="27">
        <f>#N/A</f>
      </c>
      <c r="BJ85" s="26">
        <f t="shared" si="24"/>
        <v>4E-06</v>
      </c>
      <c r="BK85" s="19"/>
      <c r="BL85" s="19"/>
      <c r="BM85" s="39">
        <f t="shared" si="25"/>
        <v>17</v>
      </c>
      <c r="BN85" s="7">
        <v>17</v>
      </c>
      <c r="BO85" s="7">
        <v>14</v>
      </c>
      <c r="BP85" s="7" t="s">
        <v>239</v>
      </c>
      <c r="BQ85" s="7" t="s">
        <v>77</v>
      </c>
      <c r="BR85" s="30"/>
      <c r="BS85" s="12"/>
      <c r="BT85" s="27"/>
      <c r="BU85" s="53"/>
      <c r="BV85" s="27">
        <f>#N/A</f>
        <v>0</v>
      </c>
      <c r="BW85" s="42">
        <f>#N/A</f>
        <v>51.33334833333333</v>
      </c>
      <c r="BX85" s="27"/>
      <c r="BY85" s="53"/>
      <c r="BZ85" s="27">
        <f t="shared" si="26"/>
      </c>
      <c r="CA85" s="27">
        <f t="shared" si="27"/>
      </c>
      <c r="CB85" s="27">
        <f t="shared" si="28"/>
      </c>
      <c r="CC85" s="27">
        <f t="shared" si="29"/>
      </c>
      <c r="CD85" s="27">
        <f t="shared" si="30"/>
      </c>
      <c r="CE85" s="27">
        <f t="shared" si="31"/>
      </c>
      <c r="CF85" s="26">
        <f t="shared" si="32"/>
        <v>1.4E-05</v>
      </c>
      <c r="CG85" s="19">
        <f t="shared" si="33"/>
        <v>51.33334833333333</v>
      </c>
      <c r="CH85" s="26">
        <f t="shared" si="34"/>
        <v>3</v>
      </c>
      <c r="CI85">
        <f t="shared" si="35"/>
        <v>18</v>
      </c>
    </row>
    <row r="86" spans="1:87" ht="14.25" hidden="1">
      <c r="A86" s="7">
        <v>18</v>
      </c>
      <c r="B86" s="7"/>
      <c r="C86" s="12"/>
      <c r="D86" s="30"/>
      <c r="E86" s="53"/>
      <c r="F86" s="27"/>
      <c r="G86" s="53"/>
      <c r="H86" s="27"/>
      <c r="I86" s="53"/>
      <c r="J86" s="27">
        <f>#N/A</f>
      </c>
      <c r="K86" s="27">
        <f>#N/A</f>
      </c>
      <c r="L86" s="27">
        <f>#N/A</f>
      </c>
      <c r="M86" s="27">
        <f>#N/A</f>
      </c>
      <c r="N86" s="27">
        <f>#N/A</f>
      </c>
      <c r="O86" s="27">
        <f>#N/A</f>
      </c>
      <c r="P86" s="27">
        <f>#N/A</f>
      </c>
      <c r="Q86" s="27">
        <f>#N/A</f>
      </c>
      <c r="R86" s="26">
        <f t="shared" si="15"/>
        <v>0</v>
      </c>
      <c r="S86" s="19"/>
      <c r="T86" s="38">
        <f t="shared" si="17"/>
        <v>0</v>
      </c>
      <c r="U86" s="25">
        <f t="shared" si="18"/>
        <v>10</v>
      </c>
      <c r="W86" s="7">
        <v>18</v>
      </c>
      <c r="X86" s="7"/>
      <c r="Y86" s="7"/>
      <c r="Z86" s="30"/>
      <c r="AA86" s="12"/>
      <c r="AB86" s="27"/>
      <c r="AC86" s="27"/>
      <c r="AD86" s="27"/>
      <c r="AE86" s="27"/>
      <c r="AF86" s="27">
        <f>#N/A</f>
      </c>
      <c r="AG86" s="27">
        <f>#N/A</f>
      </c>
      <c r="AH86" s="27">
        <f>#N/A</f>
      </c>
      <c r="AI86" s="27">
        <f>#N/A</f>
      </c>
      <c r="AJ86" s="27">
        <f>#N/A</f>
      </c>
      <c r="AK86" s="27">
        <f>#N/A</f>
      </c>
      <c r="AL86" s="27">
        <f>#N/A</f>
      </c>
      <c r="AM86" s="27">
        <f>#N/A</f>
      </c>
      <c r="AN86" s="33">
        <f t="shared" si="22"/>
        <v>0</v>
      </c>
      <c r="AO86" s="12"/>
      <c r="AP86" s="8"/>
      <c r="AQ86" s="39">
        <f t="shared" si="23"/>
        <v>2</v>
      </c>
      <c r="AS86" s="7">
        <v>3</v>
      </c>
      <c r="AT86" s="7"/>
      <c r="AU86" s="7"/>
      <c r="AV86" s="30"/>
      <c r="AW86" s="12"/>
      <c r="AX86" s="27"/>
      <c r="AY86" s="12"/>
      <c r="AZ86" s="27"/>
      <c r="BA86" s="12"/>
      <c r="BB86" s="27">
        <f>#N/A</f>
      </c>
      <c r="BC86" s="27">
        <f>#N/A</f>
      </c>
      <c r="BD86" s="27">
        <f>#N/A</f>
      </c>
      <c r="BE86" s="27">
        <f>#N/A</f>
      </c>
      <c r="BF86" s="27">
        <f>#N/A</f>
      </c>
      <c r="BG86" s="27">
        <f>#N/A</f>
      </c>
      <c r="BH86" s="27">
        <f>#N/A</f>
      </c>
      <c r="BI86" s="27">
        <f>#N/A</f>
      </c>
      <c r="BJ86" s="26">
        <f t="shared" si="24"/>
        <v>3E-06</v>
      </c>
      <c r="BK86" s="19"/>
      <c r="BL86" s="19"/>
      <c r="BM86" s="39">
        <f t="shared" si="25"/>
        <v>18</v>
      </c>
      <c r="BN86" s="7">
        <v>18</v>
      </c>
      <c r="BO86" s="7">
        <v>13</v>
      </c>
      <c r="BP86" s="7" t="s">
        <v>240</v>
      </c>
      <c r="BQ86" s="7" t="s">
        <v>77</v>
      </c>
      <c r="BR86" s="30"/>
      <c r="BS86" s="12"/>
      <c r="BT86" s="27"/>
      <c r="BU86" s="53"/>
      <c r="BV86" s="27">
        <f>#N/A</f>
        <v>0</v>
      </c>
      <c r="BW86" s="42">
        <f>#N/A</f>
        <v>48.333345333333334</v>
      </c>
      <c r="BX86" s="27"/>
      <c r="BY86" s="53"/>
      <c r="BZ86" s="27">
        <f t="shared" si="26"/>
      </c>
      <c r="CA86" s="27">
        <f t="shared" si="27"/>
      </c>
      <c r="CB86" s="27">
        <f t="shared" si="28"/>
      </c>
      <c r="CC86" s="27">
        <f t="shared" si="29"/>
      </c>
      <c r="CD86" s="27">
        <f t="shared" si="30"/>
      </c>
      <c r="CE86" s="27">
        <f t="shared" si="31"/>
      </c>
      <c r="CF86" s="26">
        <f t="shared" si="32"/>
        <v>1.3E-05</v>
      </c>
      <c r="CG86" s="19">
        <f t="shared" si="33"/>
        <v>48.333345333333334</v>
      </c>
      <c r="CH86" s="26">
        <f t="shared" si="34"/>
        <v>3</v>
      </c>
      <c r="CI86">
        <f t="shared" si="35"/>
        <v>19</v>
      </c>
    </row>
    <row r="87" spans="1:87" ht="14.25" hidden="1">
      <c r="A87" s="7">
        <v>19</v>
      </c>
      <c r="B87" s="7"/>
      <c r="C87" s="12"/>
      <c r="D87" s="30"/>
      <c r="E87" s="53"/>
      <c r="F87" s="27"/>
      <c r="G87" s="53"/>
      <c r="H87" s="27"/>
      <c r="I87" s="53"/>
      <c r="J87" s="27">
        <f>#N/A</f>
      </c>
      <c r="K87" s="27">
        <f>#N/A</f>
      </c>
      <c r="L87" s="27">
        <f>#N/A</f>
      </c>
      <c r="M87" s="27">
        <f>#N/A</f>
      </c>
      <c r="N87" s="27">
        <f>#N/A</f>
      </c>
      <c r="O87" s="27">
        <f>#N/A</f>
      </c>
      <c r="P87" s="27">
        <f>#N/A</f>
      </c>
      <c r="Q87" s="27">
        <f>#N/A</f>
      </c>
      <c r="R87" s="26">
        <f t="shared" si="15"/>
        <v>0</v>
      </c>
      <c r="S87" s="19"/>
      <c r="T87" s="38">
        <f t="shared" si="17"/>
        <v>0</v>
      </c>
      <c r="U87" s="25">
        <f t="shared" si="18"/>
        <v>10</v>
      </c>
      <c r="W87" s="7">
        <v>19</v>
      </c>
      <c r="X87" s="7"/>
      <c r="Y87" s="7"/>
      <c r="Z87" s="30"/>
      <c r="AA87" s="12"/>
      <c r="AB87" s="27"/>
      <c r="AC87" s="27"/>
      <c r="AD87" s="27"/>
      <c r="AE87" s="27"/>
      <c r="AF87" s="27">
        <f>#N/A</f>
      </c>
      <c r="AG87" s="27">
        <f>#N/A</f>
      </c>
      <c r="AH87" s="27">
        <f>#N/A</f>
      </c>
      <c r="AI87" s="27">
        <f>#N/A</f>
      </c>
      <c r="AJ87" s="27">
        <f>#N/A</f>
      </c>
      <c r="AK87" s="27">
        <f>#N/A</f>
      </c>
      <c r="AL87" s="27">
        <f>#N/A</f>
      </c>
      <c r="AM87" s="27">
        <f>#N/A</f>
      </c>
      <c r="AN87" s="33">
        <f t="shared" si="22"/>
        <v>0</v>
      </c>
      <c r="AO87" s="12"/>
      <c r="AP87" s="8"/>
      <c r="AQ87" s="39">
        <f t="shared" si="23"/>
        <v>2</v>
      </c>
      <c r="AS87" s="7">
        <v>2</v>
      </c>
      <c r="AT87" s="7"/>
      <c r="AU87" s="7"/>
      <c r="AV87" s="30"/>
      <c r="AW87" s="12"/>
      <c r="AX87" s="27"/>
      <c r="AY87" s="12"/>
      <c r="AZ87" s="27"/>
      <c r="BA87" s="12"/>
      <c r="BB87" s="27">
        <f>#N/A</f>
      </c>
      <c r="BC87" s="27">
        <f>#N/A</f>
      </c>
      <c r="BD87" s="27">
        <f>#N/A</f>
      </c>
      <c r="BE87" s="27">
        <f>#N/A</f>
      </c>
      <c r="BF87" s="27">
        <f>#N/A</f>
      </c>
      <c r="BG87" s="27">
        <f>#N/A</f>
      </c>
      <c r="BH87" s="27">
        <f>#N/A</f>
      </c>
      <c r="BI87" s="27">
        <f>#N/A</f>
      </c>
      <c r="BJ87" s="26">
        <f t="shared" si="24"/>
        <v>2E-06</v>
      </c>
      <c r="BK87" s="19"/>
      <c r="BL87" s="19"/>
      <c r="BM87" s="39">
        <f t="shared" si="25"/>
        <v>19</v>
      </c>
      <c r="BN87" s="7">
        <v>19</v>
      </c>
      <c r="BO87" s="7">
        <v>12</v>
      </c>
      <c r="BP87" s="7" t="s">
        <v>56</v>
      </c>
      <c r="BQ87" s="7" t="s">
        <v>288</v>
      </c>
      <c r="BR87" s="12"/>
      <c r="BS87" s="12"/>
      <c r="BT87" s="27"/>
      <c r="BU87" s="27"/>
      <c r="BV87" s="27"/>
      <c r="BW87" s="12"/>
      <c r="BX87" s="27">
        <f>VLOOKUP($BP87,$BX$131:$BZ$145,2,FALSE)</f>
        <v>2</v>
      </c>
      <c r="BY87" s="53">
        <f>VLOOKUP($BP87,$BX$131:$BZ$145,3,FALSE)</f>
        <v>52.00002</v>
      </c>
      <c r="BZ87" s="27">
        <f t="shared" si="26"/>
      </c>
      <c r="CA87" s="27">
        <f t="shared" si="27"/>
      </c>
      <c r="CB87" s="27">
        <f t="shared" si="28"/>
      </c>
      <c r="CC87" s="27">
        <f t="shared" si="29"/>
      </c>
      <c r="CD87" s="27">
        <f t="shared" si="30"/>
      </c>
      <c r="CE87" s="27">
        <f t="shared" si="31"/>
      </c>
      <c r="CF87" s="26">
        <f t="shared" si="32"/>
        <v>2.000012</v>
      </c>
      <c r="CG87" s="19">
        <f t="shared" si="33"/>
        <v>52.00002</v>
      </c>
      <c r="CH87" s="26">
        <f t="shared" si="34"/>
        <v>3</v>
      </c>
      <c r="CI87">
        <f t="shared" si="35"/>
        <v>11</v>
      </c>
    </row>
    <row r="88" spans="1:87" ht="14.25" hidden="1">
      <c r="A88" s="7">
        <v>20</v>
      </c>
      <c r="B88" s="7"/>
      <c r="C88" s="12"/>
      <c r="D88" s="30"/>
      <c r="E88" s="53"/>
      <c r="F88" s="27"/>
      <c r="G88" s="53"/>
      <c r="H88" s="27"/>
      <c r="I88" s="53"/>
      <c r="J88" s="27">
        <f>#N/A</f>
      </c>
      <c r="K88" s="27">
        <f>#N/A</f>
      </c>
      <c r="L88" s="27">
        <f>#N/A</f>
      </c>
      <c r="M88" s="27">
        <f>#N/A</f>
      </c>
      <c r="N88" s="27">
        <f>#N/A</f>
      </c>
      <c r="O88" s="27">
        <f>#N/A</f>
      </c>
      <c r="P88" s="27">
        <f>#N/A</f>
      </c>
      <c r="Q88" s="27">
        <f>#N/A</f>
      </c>
      <c r="R88" s="26">
        <f t="shared" si="15"/>
        <v>0</v>
      </c>
      <c r="S88" s="19"/>
      <c r="T88" s="38">
        <f t="shared" si="17"/>
        <v>0</v>
      </c>
      <c r="U88" s="25">
        <f t="shared" si="18"/>
        <v>10</v>
      </c>
      <c r="W88" s="7">
        <v>20</v>
      </c>
      <c r="X88" s="7"/>
      <c r="Y88" s="7"/>
      <c r="Z88" s="30"/>
      <c r="AA88" s="12"/>
      <c r="AB88" s="27"/>
      <c r="AC88" s="27"/>
      <c r="AD88" s="27"/>
      <c r="AE88" s="27"/>
      <c r="AF88" s="27">
        <f>#N/A</f>
      </c>
      <c r="AG88" s="27">
        <f>#N/A</f>
      </c>
      <c r="AH88" s="27">
        <f>#N/A</f>
      </c>
      <c r="AI88" s="27">
        <f>#N/A</f>
      </c>
      <c r="AJ88" s="27">
        <f>#N/A</f>
      </c>
      <c r="AK88" s="27">
        <f>#N/A</f>
      </c>
      <c r="AL88" s="27">
        <f>#N/A</f>
      </c>
      <c r="AM88" s="27">
        <f>#N/A</f>
      </c>
      <c r="AN88" s="33">
        <f t="shared" si="22"/>
        <v>0</v>
      </c>
      <c r="AO88" s="12"/>
      <c r="AP88" s="8"/>
      <c r="AQ88" s="39">
        <f t="shared" si="23"/>
        <v>2</v>
      </c>
      <c r="AS88" s="7">
        <v>1</v>
      </c>
      <c r="AT88" s="7"/>
      <c r="AU88" s="7"/>
      <c r="AV88" s="30"/>
      <c r="AW88" s="12"/>
      <c r="AX88" s="27"/>
      <c r="AY88" s="12"/>
      <c r="AZ88" s="27"/>
      <c r="BA88" s="12"/>
      <c r="BB88" s="27">
        <f>#N/A</f>
      </c>
      <c r="BC88" s="27">
        <f>#N/A</f>
      </c>
      <c r="BD88" s="27">
        <f>#N/A</f>
      </c>
      <c r="BE88" s="27">
        <f>#N/A</f>
      </c>
      <c r="BF88" s="27">
        <f>#N/A</f>
      </c>
      <c r="BG88" s="27">
        <f>#N/A</f>
      </c>
      <c r="BH88" s="27">
        <f>#N/A</f>
      </c>
      <c r="BI88" s="27">
        <f>#N/A</f>
      </c>
      <c r="BJ88" s="26">
        <f t="shared" si="24"/>
        <v>1E-06</v>
      </c>
      <c r="BK88" s="19"/>
      <c r="BL88" s="19"/>
      <c r="BM88" s="39">
        <f t="shared" si="25"/>
        <v>20</v>
      </c>
      <c r="BN88" s="7">
        <v>20</v>
      </c>
      <c r="BO88" s="7">
        <v>11</v>
      </c>
      <c r="BP88" s="7"/>
      <c r="BQ88" s="7"/>
      <c r="BR88" s="12"/>
      <c r="BS88" s="12"/>
      <c r="BT88" s="27"/>
      <c r="BU88" s="27"/>
      <c r="BV88" s="27"/>
      <c r="BW88" s="12"/>
      <c r="BX88" s="27">
        <f aca="true" t="shared" si="36" ref="BX88:BX98">IF($BX150="","",VLOOKUP($BP88,$BX$131:$BZ$145,2,FALSE))</f>
      </c>
      <c r="BY88" s="27">
        <f aca="true" t="shared" si="37" ref="BY88:BY98">IF($BX150="","",VLOOKUP($BP88,$BX$131:$BZ$145,3,FALSE))</f>
      </c>
      <c r="BZ88" s="27">
        <f t="shared" si="26"/>
      </c>
      <c r="CA88" s="27">
        <f t="shared" si="27"/>
      </c>
      <c r="CB88" s="27">
        <f t="shared" si="28"/>
      </c>
      <c r="CC88" s="27">
        <f t="shared" si="29"/>
      </c>
      <c r="CD88" s="27">
        <f t="shared" si="30"/>
      </c>
      <c r="CE88" s="27">
        <f t="shared" si="31"/>
      </c>
      <c r="CF88" s="26">
        <f t="shared" si="32"/>
        <v>1.1E-05</v>
      </c>
      <c r="CG88" s="12"/>
      <c r="CH88" s="26">
        <f t="shared" si="34"/>
        <v>0</v>
      </c>
      <c r="CI88">
        <f t="shared" si="35"/>
        <v>20</v>
      </c>
    </row>
    <row r="89" spans="1:87" ht="14.25" hidden="1">
      <c r="A89" s="7">
        <v>21</v>
      </c>
      <c r="B89" s="7"/>
      <c r="C89" s="12"/>
      <c r="D89" s="30"/>
      <c r="E89" s="53"/>
      <c r="F89" s="27"/>
      <c r="G89" s="53"/>
      <c r="H89" s="27"/>
      <c r="I89" s="53"/>
      <c r="J89" s="27">
        <f>#N/A</f>
      </c>
      <c r="K89" s="27">
        <f>#N/A</f>
      </c>
      <c r="L89" s="27">
        <f>#N/A</f>
      </c>
      <c r="M89" s="27">
        <f>#N/A</f>
      </c>
      <c r="N89" s="27">
        <f>#N/A</f>
      </c>
      <c r="O89" s="27">
        <f>#N/A</f>
      </c>
      <c r="P89" s="27">
        <f>#N/A</f>
      </c>
      <c r="Q89" s="27">
        <f>#N/A</f>
      </c>
      <c r="R89" s="26">
        <f t="shared" si="15"/>
        <v>0</v>
      </c>
      <c r="S89" s="19"/>
      <c r="T89" s="38">
        <f t="shared" si="17"/>
        <v>0</v>
      </c>
      <c r="U89" s="25">
        <f t="shared" si="18"/>
        <v>10</v>
      </c>
      <c r="BN89" s="7">
        <v>21</v>
      </c>
      <c r="BO89" s="7">
        <v>10</v>
      </c>
      <c r="BP89" s="7"/>
      <c r="BQ89" s="7"/>
      <c r="BR89" s="12"/>
      <c r="BS89" s="12"/>
      <c r="BT89" s="27"/>
      <c r="BU89" s="27"/>
      <c r="BV89" s="27"/>
      <c r="BW89" s="12"/>
      <c r="BX89" s="27">
        <f t="shared" si="36"/>
      </c>
      <c r="BY89" s="27">
        <f t="shared" si="37"/>
      </c>
      <c r="BZ89" s="27">
        <f t="shared" si="26"/>
      </c>
      <c r="CA89" s="27">
        <f t="shared" si="27"/>
      </c>
      <c r="CB89" s="27">
        <f t="shared" si="28"/>
      </c>
      <c r="CC89" s="27">
        <f t="shared" si="29"/>
      </c>
      <c r="CD89" s="27">
        <f t="shared" si="30"/>
      </c>
      <c r="CE89" s="27">
        <f t="shared" si="31"/>
      </c>
      <c r="CF89" s="26">
        <f t="shared" si="32"/>
        <v>9.999999999999999E-06</v>
      </c>
      <c r="CG89" s="12"/>
      <c r="CH89" s="26">
        <f t="shared" si="34"/>
        <v>0</v>
      </c>
      <c r="CI89">
        <f t="shared" si="35"/>
        <v>21</v>
      </c>
    </row>
    <row r="90" spans="1:87" ht="14.25" hidden="1">
      <c r="A90" s="7">
        <v>22</v>
      </c>
      <c r="B90" s="7"/>
      <c r="C90" s="12"/>
      <c r="D90" s="30"/>
      <c r="E90" s="53"/>
      <c r="F90" s="27"/>
      <c r="G90" s="53"/>
      <c r="H90" s="27"/>
      <c r="I90" s="53"/>
      <c r="J90" s="27">
        <f>#N/A</f>
      </c>
      <c r="K90" s="27">
        <f>#N/A</f>
      </c>
      <c r="L90" s="27">
        <f>#N/A</f>
      </c>
      <c r="M90" s="27">
        <f>#N/A</f>
      </c>
      <c r="N90" s="27">
        <f>#N/A</f>
      </c>
      <c r="O90" s="27">
        <f>#N/A</f>
      </c>
      <c r="P90" s="27">
        <f>#N/A</f>
      </c>
      <c r="Q90" s="27">
        <f>#N/A</f>
      </c>
      <c r="R90" s="26">
        <f t="shared" si="15"/>
        <v>0</v>
      </c>
      <c r="S90" s="19"/>
      <c r="T90" s="38">
        <f t="shared" si="17"/>
        <v>0</v>
      </c>
      <c r="U90" s="25">
        <f t="shared" si="18"/>
        <v>10</v>
      </c>
      <c r="BN90" s="7">
        <v>22</v>
      </c>
      <c r="BO90" s="7">
        <v>9</v>
      </c>
      <c r="BP90" s="7"/>
      <c r="BQ90" s="7"/>
      <c r="BR90" s="12"/>
      <c r="BS90" s="12"/>
      <c r="BT90" s="27"/>
      <c r="BU90" s="27"/>
      <c r="BV90" s="27"/>
      <c r="BW90" s="12"/>
      <c r="BX90" s="27">
        <f t="shared" si="36"/>
      </c>
      <c r="BY90" s="27">
        <f t="shared" si="37"/>
      </c>
      <c r="BZ90" s="27">
        <f t="shared" si="26"/>
      </c>
      <c r="CA90" s="27">
        <f t="shared" si="27"/>
      </c>
      <c r="CB90" s="27">
        <f t="shared" si="28"/>
      </c>
      <c r="CC90" s="27">
        <f t="shared" si="29"/>
      </c>
      <c r="CD90" s="27">
        <f t="shared" si="30"/>
      </c>
      <c r="CE90" s="27">
        <f t="shared" si="31"/>
      </c>
      <c r="CF90" s="26">
        <f t="shared" si="32"/>
        <v>9E-06</v>
      </c>
      <c r="CG90" s="12"/>
      <c r="CH90" s="26">
        <f t="shared" si="34"/>
        <v>0</v>
      </c>
      <c r="CI90">
        <f t="shared" si="35"/>
        <v>22</v>
      </c>
    </row>
    <row r="91" spans="1:87" ht="14.25" hidden="1">
      <c r="A91" s="7">
        <v>23</v>
      </c>
      <c r="B91" s="7"/>
      <c r="C91" s="12"/>
      <c r="D91" s="30"/>
      <c r="E91" s="53"/>
      <c r="F91" s="27"/>
      <c r="G91" s="53"/>
      <c r="H91" s="27"/>
      <c r="I91" s="53"/>
      <c r="J91" s="27">
        <f>#N/A</f>
      </c>
      <c r="K91" s="27">
        <f>#N/A</f>
      </c>
      <c r="L91" s="27">
        <f>#N/A</f>
      </c>
      <c r="M91" s="27">
        <f>#N/A</f>
      </c>
      <c r="N91" s="27">
        <f>#N/A</f>
      </c>
      <c r="O91" s="27">
        <f>#N/A</f>
      </c>
      <c r="P91" s="27">
        <f>#N/A</f>
      </c>
      <c r="Q91" s="27">
        <f>#N/A</f>
      </c>
      <c r="R91" s="26">
        <f t="shared" si="15"/>
        <v>0</v>
      </c>
      <c r="S91" s="19"/>
      <c r="T91" s="38">
        <f t="shared" si="17"/>
        <v>0</v>
      </c>
      <c r="U91" s="25">
        <f t="shared" si="18"/>
        <v>10</v>
      </c>
      <c r="BN91" s="7">
        <v>23</v>
      </c>
      <c r="BO91" s="7">
        <v>8</v>
      </c>
      <c r="BP91" s="7"/>
      <c r="BQ91" s="7"/>
      <c r="BR91" s="12"/>
      <c r="BS91" s="12"/>
      <c r="BT91" s="27"/>
      <c r="BU91" s="27"/>
      <c r="BV91" s="27"/>
      <c r="BW91" s="12"/>
      <c r="BX91" s="27">
        <f t="shared" si="36"/>
      </c>
      <c r="BY91" s="27">
        <f t="shared" si="37"/>
      </c>
      <c r="BZ91" s="27">
        <f t="shared" si="26"/>
      </c>
      <c r="CA91" s="27">
        <f t="shared" si="27"/>
      </c>
      <c r="CB91" s="27">
        <f t="shared" si="28"/>
      </c>
      <c r="CC91" s="27">
        <f t="shared" si="29"/>
      </c>
      <c r="CD91" s="27">
        <f t="shared" si="30"/>
      </c>
      <c r="CE91" s="27">
        <f t="shared" si="31"/>
      </c>
      <c r="CF91" s="26">
        <f t="shared" si="32"/>
        <v>8E-06</v>
      </c>
      <c r="CG91" s="12"/>
      <c r="CH91" s="26">
        <f t="shared" si="34"/>
        <v>0</v>
      </c>
      <c r="CI91">
        <f t="shared" si="35"/>
        <v>23</v>
      </c>
    </row>
    <row r="92" spans="1:87" ht="14.25" hidden="1">
      <c r="A92" s="7">
        <v>24</v>
      </c>
      <c r="B92" s="7"/>
      <c r="C92" s="12"/>
      <c r="D92" s="30"/>
      <c r="E92" s="53"/>
      <c r="F92" s="27"/>
      <c r="G92" s="53"/>
      <c r="H92" s="27"/>
      <c r="I92" s="53"/>
      <c r="J92" s="27">
        <f>#N/A</f>
      </c>
      <c r="K92" s="27">
        <f>#N/A</f>
      </c>
      <c r="L92" s="27">
        <f>#N/A</f>
      </c>
      <c r="M92" s="27">
        <f>#N/A</f>
      </c>
      <c r="N92" s="27">
        <f>#N/A</f>
      </c>
      <c r="O92" s="27">
        <f>#N/A</f>
      </c>
      <c r="P92" s="27">
        <f>#N/A</f>
      </c>
      <c r="Q92" s="27">
        <f>#N/A</f>
      </c>
      <c r="R92" s="26">
        <f t="shared" si="15"/>
        <v>0</v>
      </c>
      <c r="S92" s="19"/>
      <c r="T92" s="38">
        <f t="shared" si="17"/>
        <v>0</v>
      </c>
      <c r="U92" s="25">
        <f t="shared" si="18"/>
        <v>10</v>
      </c>
      <c r="BN92" s="7">
        <v>24</v>
      </c>
      <c r="BO92" s="7">
        <v>7</v>
      </c>
      <c r="BP92" s="7"/>
      <c r="BQ92" s="7"/>
      <c r="BR92" s="12"/>
      <c r="BS92" s="12"/>
      <c r="BT92" s="27"/>
      <c r="BU92" s="27"/>
      <c r="BV92" s="27"/>
      <c r="BW92" s="12"/>
      <c r="BX92" s="27">
        <f t="shared" si="36"/>
      </c>
      <c r="BY92" s="27">
        <f t="shared" si="37"/>
      </c>
      <c r="BZ92" s="27">
        <f t="shared" si="26"/>
      </c>
      <c r="CA92" s="27">
        <f t="shared" si="27"/>
      </c>
      <c r="CB92" s="27">
        <f t="shared" si="28"/>
      </c>
      <c r="CC92" s="27">
        <f t="shared" si="29"/>
      </c>
      <c r="CD92" s="27">
        <f t="shared" si="30"/>
      </c>
      <c r="CE92" s="27">
        <f t="shared" si="31"/>
      </c>
      <c r="CF92" s="26">
        <f t="shared" si="32"/>
        <v>7E-06</v>
      </c>
      <c r="CG92" s="12"/>
      <c r="CH92" s="26">
        <f t="shared" si="34"/>
        <v>0</v>
      </c>
      <c r="CI92">
        <f t="shared" si="35"/>
        <v>24</v>
      </c>
    </row>
    <row r="93" spans="1:87" ht="14.25" hidden="1">
      <c r="A93" s="7">
        <v>25</v>
      </c>
      <c r="B93" s="7"/>
      <c r="C93" s="12"/>
      <c r="D93" s="30"/>
      <c r="E93" s="53"/>
      <c r="F93" s="27"/>
      <c r="G93" s="53"/>
      <c r="H93" s="27"/>
      <c r="I93" s="53"/>
      <c r="J93" s="27">
        <f>#N/A</f>
      </c>
      <c r="K93" s="27">
        <f>#N/A</f>
      </c>
      <c r="L93" s="27">
        <f>#N/A</f>
      </c>
      <c r="M93" s="27">
        <f>#N/A</f>
      </c>
      <c r="N93" s="27">
        <f>#N/A</f>
      </c>
      <c r="O93" s="27">
        <f>#N/A</f>
      </c>
      <c r="P93" s="27">
        <f>#N/A</f>
      </c>
      <c r="Q93" s="27">
        <f>#N/A</f>
      </c>
      <c r="R93" s="26">
        <f t="shared" si="15"/>
        <v>0</v>
      </c>
      <c r="S93" s="19"/>
      <c r="T93" s="38">
        <f t="shared" si="17"/>
        <v>0</v>
      </c>
      <c r="U93" s="25">
        <f t="shared" si="18"/>
        <v>10</v>
      </c>
      <c r="BN93" s="7">
        <v>25</v>
      </c>
      <c r="BO93" s="7">
        <v>6</v>
      </c>
      <c r="BP93" s="7"/>
      <c r="BQ93" s="7"/>
      <c r="BR93" s="12"/>
      <c r="BS93" s="12"/>
      <c r="BT93" s="27"/>
      <c r="BU93" s="27"/>
      <c r="BV93" s="27"/>
      <c r="BW93" s="12"/>
      <c r="BX93" s="27">
        <f t="shared" si="36"/>
      </c>
      <c r="BY93" s="27">
        <f t="shared" si="37"/>
      </c>
      <c r="BZ93" s="27">
        <f t="shared" si="26"/>
      </c>
      <c r="CA93" s="27">
        <f t="shared" si="27"/>
      </c>
      <c r="CB93" s="27">
        <f t="shared" si="28"/>
      </c>
      <c r="CC93" s="27">
        <f t="shared" si="29"/>
      </c>
      <c r="CD93" s="27">
        <f t="shared" si="30"/>
      </c>
      <c r="CE93" s="27">
        <f t="shared" si="31"/>
      </c>
      <c r="CF93" s="26">
        <f t="shared" si="32"/>
        <v>6E-06</v>
      </c>
      <c r="CG93" s="12"/>
      <c r="CH93" s="26">
        <f t="shared" si="34"/>
        <v>0</v>
      </c>
      <c r="CI93">
        <f t="shared" si="35"/>
        <v>25</v>
      </c>
    </row>
    <row r="94" spans="1:87" ht="14.25" hidden="1">
      <c r="A94" s="7">
        <v>26</v>
      </c>
      <c r="B94" s="7"/>
      <c r="C94" s="12"/>
      <c r="D94" s="30"/>
      <c r="E94" s="53"/>
      <c r="F94" s="27"/>
      <c r="G94" s="53"/>
      <c r="H94" s="27"/>
      <c r="I94" s="53"/>
      <c r="J94" s="27">
        <f>#N/A</f>
      </c>
      <c r="K94" s="27">
        <f>#N/A</f>
      </c>
      <c r="L94" s="27">
        <f>#N/A</f>
      </c>
      <c r="M94" s="27">
        <f>#N/A</f>
      </c>
      <c r="N94" s="27">
        <f>#N/A</f>
      </c>
      <c r="O94" s="27">
        <f>#N/A</f>
      </c>
      <c r="P94" s="27">
        <f>#N/A</f>
      </c>
      <c r="Q94" s="27">
        <f>#N/A</f>
      </c>
      <c r="R94" s="26">
        <f t="shared" si="15"/>
        <v>0</v>
      </c>
      <c r="S94" s="19"/>
      <c r="T94" s="38">
        <f t="shared" si="17"/>
        <v>0</v>
      </c>
      <c r="U94" s="25">
        <f t="shared" si="18"/>
        <v>10</v>
      </c>
      <c r="BN94" s="7">
        <v>26</v>
      </c>
      <c r="BO94" s="7">
        <v>5</v>
      </c>
      <c r="BP94" s="7"/>
      <c r="BQ94" s="7"/>
      <c r="BR94" s="12"/>
      <c r="BS94" s="12"/>
      <c r="BT94" s="27"/>
      <c r="BU94" s="27"/>
      <c r="BV94" s="27"/>
      <c r="BW94" s="12"/>
      <c r="BX94" s="27">
        <f t="shared" si="36"/>
      </c>
      <c r="BY94" s="27">
        <f t="shared" si="37"/>
      </c>
      <c r="BZ94" s="27">
        <f t="shared" si="26"/>
      </c>
      <c r="CA94" s="27">
        <f t="shared" si="27"/>
      </c>
      <c r="CB94" s="27">
        <f t="shared" si="28"/>
      </c>
      <c r="CC94" s="27">
        <f t="shared" si="29"/>
      </c>
      <c r="CD94" s="27">
        <f t="shared" si="30"/>
      </c>
      <c r="CE94" s="27">
        <f t="shared" si="31"/>
      </c>
      <c r="CF94" s="26">
        <f t="shared" si="32"/>
        <v>4.9999999999999996E-06</v>
      </c>
      <c r="CG94" s="12"/>
      <c r="CH94" s="26">
        <f t="shared" si="34"/>
        <v>0</v>
      </c>
      <c r="CI94">
        <f t="shared" si="35"/>
        <v>26</v>
      </c>
    </row>
    <row r="95" spans="1:87" ht="14.25" hidden="1">
      <c r="A95" s="7">
        <v>27</v>
      </c>
      <c r="B95" s="7"/>
      <c r="C95" s="12"/>
      <c r="D95" s="30"/>
      <c r="E95" s="53"/>
      <c r="F95" s="27"/>
      <c r="G95" s="53"/>
      <c r="H95" s="27"/>
      <c r="I95" s="53"/>
      <c r="J95" s="27">
        <f>#N/A</f>
      </c>
      <c r="K95" s="27">
        <f>#N/A</f>
      </c>
      <c r="L95" s="27">
        <f>#N/A</f>
      </c>
      <c r="M95" s="27">
        <f>#N/A</f>
      </c>
      <c r="N95" s="27">
        <f>#N/A</f>
      </c>
      <c r="O95" s="27">
        <f>#N/A</f>
      </c>
      <c r="P95" s="27">
        <f>#N/A</f>
      </c>
      <c r="Q95" s="27">
        <f>#N/A</f>
      </c>
      <c r="R95" s="26"/>
      <c r="S95" s="19"/>
      <c r="T95" s="38"/>
      <c r="U95" s="25"/>
      <c r="BN95" s="7">
        <v>27</v>
      </c>
      <c r="BO95" s="7">
        <v>4</v>
      </c>
      <c r="BP95" s="7"/>
      <c r="BQ95" s="7"/>
      <c r="BR95" s="12"/>
      <c r="BS95" s="12"/>
      <c r="BT95" s="27"/>
      <c r="BU95" s="27"/>
      <c r="BV95" s="27"/>
      <c r="BW95" s="12"/>
      <c r="BX95" s="27">
        <f t="shared" si="36"/>
      </c>
      <c r="BY95" s="27">
        <f t="shared" si="37"/>
      </c>
      <c r="BZ95" s="27">
        <f t="shared" si="26"/>
      </c>
      <c r="CA95" s="27">
        <f t="shared" si="27"/>
      </c>
      <c r="CB95" s="27">
        <f t="shared" si="28"/>
      </c>
      <c r="CC95" s="27">
        <f t="shared" si="29"/>
      </c>
      <c r="CD95" s="27">
        <f t="shared" si="30"/>
      </c>
      <c r="CE95" s="27">
        <f t="shared" si="31"/>
      </c>
      <c r="CF95" s="26">
        <f t="shared" si="32"/>
        <v>4E-06</v>
      </c>
      <c r="CG95" s="12"/>
      <c r="CH95" s="26">
        <f t="shared" si="34"/>
        <v>0</v>
      </c>
      <c r="CI95">
        <f t="shared" si="35"/>
        <v>27</v>
      </c>
    </row>
    <row r="96" spans="1:87" ht="14.25" hidden="1">
      <c r="A96" s="7">
        <v>28</v>
      </c>
      <c r="B96" s="7"/>
      <c r="C96" s="12"/>
      <c r="D96" s="30"/>
      <c r="E96" s="53"/>
      <c r="F96" s="27"/>
      <c r="G96" s="53"/>
      <c r="H96" s="27"/>
      <c r="I96" s="53"/>
      <c r="J96" s="27">
        <f>#N/A</f>
      </c>
      <c r="K96" s="27">
        <f>#N/A</f>
      </c>
      <c r="L96" s="27">
        <f>#N/A</f>
      </c>
      <c r="M96" s="27">
        <f>#N/A</f>
      </c>
      <c r="N96" s="27">
        <f>#N/A</f>
      </c>
      <c r="O96" s="27">
        <f>#N/A</f>
      </c>
      <c r="P96" s="27">
        <f>#N/A</f>
      </c>
      <c r="Q96" s="27">
        <f>#N/A</f>
      </c>
      <c r="R96" s="26"/>
      <c r="S96" s="19"/>
      <c r="T96" s="38"/>
      <c r="U96" s="25"/>
      <c r="BN96" s="7">
        <v>28</v>
      </c>
      <c r="BO96" s="7">
        <v>3</v>
      </c>
      <c r="BP96" s="7"/>
      <c r="BQ96" s="7"/>
      <c r="BR96" s="12"/>
      <c r="BS96" s="12"/>
      <c r="BT96" s="27"/>
      <c r="BU96" s="27"/>
      <c r="BV96" s="27"/>
      <c r="BW96" s="12"/>
      <c r="BX96" s="27">
        <f t="shared" si="36"/>
      </c>
      <c r="BY96" s="27">
        <f t="shared" si="37"/>
      </c>
      <c r="BZ96" s="27">
        <f t="shared" si="26"/>
      </c>
      <c r="CA96" s="27">
        <f t="shared" si="27"/>
      </c>
      <c r="CB96" s="27">
        <f t="shared" si="28"/>
      </c>
      <c r="CC96" s="27">
        <f t="shared" si="29"/>
      </c>
      <c r="CD96" s="27">
        <f t="shared" si="30"/>
      </c>
      <c r="CE96" s="27">
        <f t="shared" si="31"/>
      </c>
      <c r="CF96" s="26">
        <f t="shared" si="32"/>
        <v>3E-06</v>
      </c>
      <c r="CG96" s="12"/>
      <c r="CH96" s="26">
        <f t="shared" si="34"/>
        <v>0</v>
      </c>
      <c r="CI96">
        <f t="shared" si="35"/>
        <v>28</v>
      </c>
    </row>
    <row r="97" spans="1:87" ht="14.25" hidden="1">
      <c r="A97" s="7">
        <v>29</v>
      </c>
      <c r="B97" s="7"/>
      <c r="C97" s="12"/>
      <c r="D97" s="30"/>
      <c r="E97" s="53"/>
      <c r="F97" s="27"/>
      <c r="G97" s="53"/>
      <c r="H97" s="27"/>
      <c r="I97" s="53"/>
      <c r="J97" s="27">
        <f>#N/A</f>
      </c>
      <c r="K97" s="27">
        <f>#N/A</f>
      </c>
      <c r="L97" s="27">
        <f>#N/A</f>
      </c>
      <c r="M97" s="27">
        <f>#N/A</f>
      </c>
      <c r="N97" s="27">
        <f>#N/A</f>
      </c>
      <c r="O97" s="27">
        <f>#N/A</f>
      </c>
      <c r="P97" s="27">
        <f>#N/A</f>
      </c>
      <c r="Q97" s="27">
        <f>#N/A</f>
      </c>
      <c r="R97" s="26"/>
      <c r="S97" s="19"/>
      <c r="T97" s="38"/>
      <c r="U97" s="25"/>
      <c r="BN97" s="7">
        <v>29</v>
      </c>
      <c r="BO97" s="7">
        <v>2</v>
      </c>
      <c r="BP97" s="7"/>
      <c r="BQ97" s="7"/>
      <c r="BR97" s="12"/>
      <c r="BS97" s="12"/>
      <c r="BT97" s="27"/>
      <c r="BU97" s="27"/>
      <c r="BV97" s="27"/>
      <c r="BW97" s="12"/>
      <c r="BX97" s="27">
        <f t="shared" si="36"/>
      </c>
      <c r="BY97" s="27">
        <f t="shared" si="37"/>
      </c>
      <c r="BZ97" s="27">
        <f t="shared" si="26"/>
      </c>
      <c r="CA97" s="27">
        <f t="shared" si="27"/>
      </c>
      <c r="CB97" s="27">
        <f t="shared" si="28"/>
      </c>
      <c r="CC97" s="27">
        <f t="shared" si="29"/>
      </c>
      <c r="CD97" s="27">
        <f t="shared" si="30"/>
      </c>
      <c r="CE97" s="27">
        <f t="shared" si="31"/>
      </c>
      <c r="CF97" s="26">
        <f t="shared" si="32"/>
        <v>2E-06</v>
      </c>
      <c r="CG97" s="12"/>
      <c r="CH97" s="26">
        <f t="shared" si="34"/>
        <v>0</v>
      </c>
      <c r="CI97">
        <f t="shared" si="35"/>
        <v>29</v>
      </c>
    </row>
    <row r="98" spans="1:87" ht="14.25" hidden="1">
      <c r="A98" s="7">
        <v>30</v>
      </c>
      <c r="B98" s="7"/>
      <c r="C98" s="12"/>
      <c r="D98" s="30"/>
      <c r="E98" s="53"/>
      <c r="F98" s="27"/>
      <c r="G98" s="53"/>
      <c r="H98" s="27"/>
      <c r="I98" s="53"/>
      <c r="J98" s="27">
        <f>#N/A</f>
      </c>
      <c r="K98" s="27">
        <f>#N/A</f>
      </c>
      <c r="L98" s="27">
        <f>#N/A</f>
      </c>
      <c r="M98" s="27">
        <f>#N/A</f>
      </c>
      <c r="N98" s="27">
        <f>#N/A</f>
      </c>
      <c r="O98" s="27">
        <f>#N/A</f>
      </c>
      <c r="P98" s="27">
        <f>#N/A</f>
      </c>
      <c r="Q98" s="27">
        <f>#N/A</f>
      </c>
      <c r="R98" s="26"/>
      <c r="S98" s="19"/>
      <c r="T98" s="38"/>
      <c r="U98" s="25"/>
      <c r="BN98" s="7">
        <v>30</v>
      </c>
      <c r="BO98" s="7">
        <v>1</v>
      </c>
      <c r="BP98" s="7"/>
      <c r="BQ98" s="7"/>
      <c r="BR98" s="12"/>
      <c r="BS98" s="12"/>
      <c r="BT98" s="27"/>
      <c r="BU98" s="27"/>
      <c r="BV98" s="27"/>
      <c r="BW98" s="12"/>
      <c r="BX98" s="27">
        <f t="shared" si="36"/>
      </c>
      <c r="BY98" s="27">
        <f t="shared" si="37"/>
      </c>
      <c r="BZ98" s="27">
        <f t="shared" si="26"/>
      </c>
      <c r="CA98" s="27">
        <f t="shared" si="27"/>
      </c>
      <c r="CB98" s="27">
        <f t="shared" si="28"/>
      </c>
      <c r="CC98" s="27">
        <f t="shared" si="29"/>
      </c>
      <c r="CD98" s="27">
        <f t="shared" si="30"/>
      </c>
      <c r="CE98" s="27">
        <f t="shared" si="31"/>
      </c>
      <c r="CF98" s="26">
        <f t="shared" si="32"/>
        <v>1E-06</v>
      </c>
      <c r="CG98" s="12"/>
      <c r="CH98" s="26">
        <f t="shared" si="34"/>
        <v>0</v>
      </c>
      <c r="CI98">
        <f t="shared" si="35"/>
        <v>30</v>
      </c>
    </row>
    <row r="99" spans="1:21" ht="14.25" hidden="1">
      <c r="A99" s="7">
        <v>31</v>
      </c>
      <c r="B99" s="7"/>
      <c r="C99" s="12"/>
      <c r="D99" s="30"/>
      <c r="E99" s="53"/>
      <c r="F99" s="27"/>
      <c r="G99" s="53"/>
      <c r="H99" s="27"/>
      <c r="I99" s="53"/>
      <c r="J99" s="27">
        <f>#N/A</f>
      </c>
      <c r="K99" s="27">
        <f>#N/A</f>
      </c>
      <c r="L99" s="27">
        <f>#N/A</f>
      </c>
      <c r="M99" s="27">
        <f>#N/A</f>
      </c>
      <c r="N99" s="27">
        <f>#N/A</f>
      </c>
      <c r="O99" s="27">
        <f>#N/A</f>
      </c>
      <c r="P99" s="27">
        <f>#N/A</f>
      </c>
      <c r="Q99" s="27">
        <f>#N/A</f>
      </c>
      <c r="R99" s="26"/>
      <c r="S99" s="19"/>
      <c r="T99" s="38"/>
      <c r="U99" s="25"/>
    </row>
    <row r="100" spans="1:21" ht="14.25" hidden="1">
      <c r="A100" s="7">
        <v>32</v>
      </c>
      <c r="B100" s="7"/>
      <c r="C100" s="12"/>
      <c r="D100" s="30"/>
      <c r="E100" s="53"/>
      <c r="F100" s="27"/>
      <c r="G100" s="53"/>
      <c r="H100" s="27"/>
      <c r="I100" s="53"/>
      <c r="J100" s="27">
        <f>#N/A</f>
      </c>
      <c r="K100" s="27">
        <f>#N/A</f>
      </c>
      <c r="L100" s="27">
        <f>#N/A</f>
      </c>
      <c r="M100" s="27">
        <f>#N/A</f>
      </c>
      <c r="N100" s="27">
        <f>#N/A</f>
      </c>
      <c r="O100" s="27">
        <f>#N/A</f>
      </c>
      <c r="P100" s="27">
        <f>#N/A</f>
      </c>
      <c r="Q100" s="27">
        <f>#N/A</f>
      </c>
      <c r="R100" s="26"/>
      <c r="S100" s="19"/>
      <c r="T100" s="38"/>
      <c r="U100" s="25"/>
    </row>
    <row r="101" spans="1:21" ht="14.25" hidden="1">
      <c r="A101" s="7">
        <v>33</v>
      </c>
      <c r="B101" s="7"/>
      <c r="C101" s="12"/>
      <c r="D101" s="30"/>
      <c r="E101" s="53"/>
      <c r="F101" s="27"/>
      <c r="G101" s="53"/>
      <c r="H101" s="27"/>
      <c r="I101" s="53"/>
      <c r="J101" s="27">
        <f>#N/A</f>
      </c>
      <c r="K101" s="27">
        <f>#N/A</f>
      </c>
      <c r="L101" s="27">
        <f>#N/A</f>
      </c>
      <c r="M101" s="27">
        <f>#N/A</f>
      </c>
      <c r="N101" s="27">
        <f>#N/A</f>
      </c>
      <c r="O101" s="27">
        <f>#N/A</f>
      </c>
      <c r="P101" s="27">
        <f>#N/A</f>
      </c>
      <c r="Q101" s="27">
        <f>#N/A</f>
      </c>
      <c r="R101" s="26"/>
      <c r="S101" s="19"/>
      <c r="T101" s="38"/>
      <c r="U101" s="25"/>
    </row>
    <row r="102" spans="1:21" ht="14.25" hidden="1">
      <c r="A102" s="7">
        <v>34</v>
      </c>
      <c r="B102" s="7"/>
      <c r="C102" s="12"/>
      <c r="D102" s="30"/>
      <c r="E102" s="53"/>
      <c r="F102" s="27"/>
      <c r="G102" s="53"/>
      <c r="H102" s="27"/>
      <c r="I102" s="53"/>
      <c r="J102" s="27">
        <f>#N/A</f>
      </c>
      <c r="K102" s="27">
        <f>#N/A</f>
      </c>
      <c r="L102" s="27">
        <f>#N/A</f>
      </c>
      <c r="M102" s="27">
        <f>#N/A</f>
      </c>
      <c r="N102" s="27">
        <f>#N/A</f>
      </c>
      <c r="O102" s="27">
        <f>#N/A</f>
      </c>
      <c r="P102" s="27">
        <f>#N/A</f>
      </c>
      <c r="Q102" s="27">
        <f>#N/A</f>
      </c>
      <c r="R102" s="26"/>
      <c r="S102" s="19"/>
      <c r="T102" s="38"/>
      <c r="U102" s="25"/>
    </row>
    <row r="103" spans="1:21" ht="14.25" hidden="1">
      <c r="A103" s="7">
        <v>35</v>
      </c>
      <c r="B103" s="7"/>
      <c r="C103" s="12"/>
      <c r="D103" s="30"/>
      <c r="E103" s="53"/>
      <c r="F103" s="27"/>
      <c r="G103" s="53"/>
      <c r="H103" s="27"/>
      <c r="I103" s="53"/>
      <c r="J103" s="27">
        <f>#N/A</f>
      </c>
      <c r="K103" s="27">
        <f>#N/A</f>
      </c>
      <c r="L103" s="27">
        <f>#N/A</f>
      </c>
      <c r="M103" s="27">
        <f>#N/A</f>
      </c>
      <c r="N103" s="27">
        <f>#N/A</f>
      </c>
      <c r="O103" s="27">
        <f>#N/A</f>
      </c>
      <c r="P103" s="27">
        <f>#N/A</f>
      </c>
      <c r="Q103" s="27">
        <f>#N/A</f>
      </c>
      <c r="R103" s="26"/>
      <c r="S103" s="19"/>
      <c r="T103" s="38"/>
      <c r="U103" s="25"/>
    </row>
    <row r="104" spans="1:21" ht="14.25" hidden="1">
      <c r="A104" s="7">
        <v>36</v>
      </c>
      <c r="B104" s="7"/>
      <c r="C104" s="12"/>
      <c r="D104" s="30"/>
      <c r="E104" s="53"/>
      <c r="F104" s="27"/>
      <c r="G104" s="53"/>
      <c r="H104" s="27"/>
      <c r="I104" s="53"/>
      <c r="J104" s="27">
        <f>#N/A</f>
      </c>
      <c r="K104" s="27">
        <f>#N/A</f>
      </c>
      <c r="L104" s="27">
        <f>#N/A</f>
      </c>
      <c r="M104" s="27">
        <f>#N/A</f>
      </c>
      <c r="N104" s="27">
        <f>#N/A</f>
      </c>
      <c r="O104" s="27">
        <f>#N/A</f>
      </c>
      <c r="P104" s="27">
        <f>#N/A</f>
      </c>
      <c r="Q104" s="27">
        <f>#N/A</f>
      </c>
      <c r="R104" s="26"/>
      <c r="S104" s="19"/>
      <c r="T104" s="38"/>
      <c r="U104" s="25"/>
    </row>
    <row r="105" spans="1:21" ht="14.25" hidden="1">
      <c r="A105" s="7">
        <v>37</v>
      </c>
      <c r="B105" s="7"/>
      <c r="C105" s="12"/>
      <c r="D105" s="30"/>
      <c r="E105" s="53"/>
      <c r="F105" s="27"/>
      <c r="G105" s="53"/>
      <c r="H105" s="27"/>
      <c r="I105" s="53"/>
      <c r="J105" s="27">
        <f>#N/A</f>
      </c>
      <c r="K105" s="27">
        <f>#N/A</f>
      </c>
      <c r="L105" s="27">
        <f>#N/A</f>
      </c>
      <c r="M105" s="27">
        <f>#N/A</f>
      </c>
      <c r="N105" s="27">
        <f>#N/A</f>
      </c>
      <c r="O105" s="27">
        <f>#N/A</f>
      </c>
      <c r="P105" s="27">
        <f>#N/A</f>
      </c>
      <c r="Q105" s="27">
        <f>#N/A</f>
      </c>
      <c r="R105" s="26"/>
      <c r="S105" s="19"/>
      <c r="T105" s="38"/>
      <c r="U105" s="25"/>
    </row>
    <row r="106" spans="1:21" ht="14.25" hidden="1">
      <c r="A106" s="7">
        <v>38</v>
      </c>
      <c r="B106" s="7"/>
      <c r="C106" s="12"/>
      <c r="D106" s="30"/>
      <c r="E106" s="53"/>
      <c r="F106" s="27"/>
      <c r="G106" s="53"/>
      <c r="H106" s="27"/>
      <c r="I106" s="53"/>
      <c r="J106" s="27">
        <f>#N/A</f>
      </c>
      <c r="K106" s="27">
        <f>#N/A</f>
      </c>
      <c r="L106" s="27">
        <f>#N/A</f>
      </c>
      <c r="M106" s="27">
        <f>#N/A</f>
      </c>
      <c r="N106" s="27">
        <f>#N/A</f>
      </c>
      <c r="O106" s="27">
        <f>#N/A</f>
      </c>
      <c r="P106" s="27">
        <f>#N/A</f>
      </c>
      <c r="Q106" s="27">
        <f>#N/A</f>
      </c>
      <c r="R106" s="26"/>
      <c r="S106" s="19"/>
      <c r="T106" s="38"/>
      <c r="U106" s="25"/>
    </row>
    <row r="107" spans="1:21" ht="14.25" hidden="1">
      <c r="A107" s="7">
        <v>39</v>
      </c>
      <c r="B107" s="7"/>
      <c r="C107" s="12"/>
      <c r="D107" s="30"/>
      <c r="E107" s="53"/>
      <c r="F107" s="27"/>
      <c r="G107" s="53"/>
      <c r="H107" s="27"/>
      <c r="I107" s="53"/>
      <c r="J107" s="27">
        <f>#N/A</f>
      </c>
      <c r="K107" s="27">
        <f>#N/A</f>
      </c>
      <c r="L107" s="27">
        <f>#N/A</f>
      </c>
      <c r="M107" s="27">
        <f>#N/A</f>
      </c>
      <c r="N107" s="27">
        <f>#N/A</f>
      </c>
      <c r="O107" s="27">
        <f>#N/A</f>
      </c>
      <c r="P107" s="27">
        <f>#N/A</f>
      </c>
      <c r="Q107" s="27">
        <f>#N/A</f>
      </c>
      <c r="R107" s="26"/>
      <c r="S107" s="19"/>
      <c r="T107" s="38"/>
      <c r="U107" s="25"/>
    </row>
    <row r="108" spans="1:21" ht="14.25" hidden="1">
      <c r="A108" s="7">
        <v>40</v>
      </c>
      <c r="B108" s="7"/>
      <c r="C108" s="12"/>
      <c r="D108" s="30"/>
      <c r="E108" s="53"/>
      <c r="F108" s="27"/>
      <c r="G108" s="53"/>
      <c r="H108" s="27"/>
      <c r="I108" s="53"/>
      <c r="J108" s="27">
        <f>#N/A</f>
      </c>
      <c r="K108" s="27">
        <f>#N/A</f>
      </c>
      <c r="L108" s="27">
        <f>#N/A</f>
      </c>
      <c r="M108" s="27">
        <f>#N/A</f>
      </c>
      <c r="N108" s="27">
        <f>#N/A</f>
      </c>
      <c r="O108" s="27">
        <f>#N/A</f>
      </c>
      <c r="P108" s="27">
        <f>#N/A</f>
      </c>
      <c r="Q108" s="27">
        <f>#N/A</f>
      </c>
      <c r="R108" s="26"/>
      <c r="S108" s="19"/>
      <c r="T108" s="38"/>
      <c r="U108" s="25"/>
    </row>
    <row r="109" spans="1:21" ht="14.25" hidden="1">
      <c r="A109" s="7">
        <v>41</v>
      </c>
      <c r="B109" s="7"/>
      <c r="C109" s="12"/>
      <c r="D109" s="30"/>
      <c r="E109" s="53"/>
      <c r="F109" s="27"/>
      <c r="G109" s="53"/>
      <c r="H109" s="27"/>
      <c r="I109" s="53"/>
      <c r="J109" s="27">
        <f>#N/A</f>
      </c>
      <c r="K109" s="27">
        <f>#N/A</f>
      </c>
      <c r="L109" s="27">
        <f>#N/A</f>
      </c>
      <c r="M109" s="27">
        <f>#N/A</f>
      </c>
      <c r="N109" s="27">
        <f>#N/A</f>
      </c>
      <c r="O109" s="27">
        <f>#N/A</f>
      </c>
      <c r="P109" s="27">
        <f>#N/A</f>
      </c>
      <c r="Q109" s="27">
        <f>#N/A</f>
      </c>
      <c r="R109" s="26"/>
      <c r="S109" s="19"/>
      <c r="T109" s="38"/>
      <c r="U109" s="25"/>
    </row>
    <row r="110" spans="1:21" ht="14.25" hidden="1">
      <c r="A110" s="7">
        <v>42</v>
      </c>
      <c r="B110" s="7"/>
      <c r="C110" s="12"/>
      <c r="D110" s="30"/>
      <c r="E110" s="53"/>
      <c r="F110" s="27"/>
      <c r="G110" s="53"/>
      <c r="H110" s="27"/>
      <c r="I110" s="53"/>
      <c r="J110" s="27">
        <f>#N/A</f>
      </c>
      <c r="K110" s="27">
        <f>#N/A</f>
      </c>
      <c r="L110" s="27">
        <f>#N/A</f>
      </c>
      <c r="M110" s="27">
        <f>#N/A</f>
      </c>
      <c r="N110" s="27">
        <f>#N/A</f>
      </c>
      <c r="O110" s="27">
        <f>#N/A</f>
      </c>
      <c r="P110" s="27">
        <f>#N/A</f>
      </c>
      <c r="Q110" s="27">
        <f>#N/A</f>
      </c>
      <c r="R110" s="26"/>
      <c r="S110" s="19"/>
      <c r="T110" s="38"/>
      <c r="U110" s="25"/>
    </row>
    <row r="111" spans="1:21" ht="14.25" hidden="1">
      <c r="A111" s="7">
        <v>43</v>
      </c>
      <c r="B111" s="7"/>
      <c r="C111" s="12"/>
      <c r="D111" s="30"/>
      <c r="E111" s="53"/>
      <c r="F111" s="27"/>
      <c r="G111" s="53"/>
      <c r="H111" s="27"/>
      <c r="I111" s="53"/>
      <c r="J111" s="27">
        <f>#N/A</f>
      </c>
      <c r="K111" s="27">
        <f>#N/A</f>
      </c>
      <c r="L111" s="27">
        <f>#N/A</f>
      </c>
      <c r="M111" s="27">
        <f>#N/A</f>
      </c>
      <c r="N111" s="27">
        <f>#N/A</f>
      </c>
      <c r="O111" s="27">
        <f>#N/A</f>
      </c>
      <c r="P111" s="27">
        <f>#N/A</f>
      </c>
      <c r="Q111" s="27">
        <f>#N/A</f>
      </c>
      <c r="R111" s="26"/>
      <c r="S111" s="19"/>
      <c r="T111" s="38"/>
      <c r="U111" s="25"/>
    </row>
    <row r="112" spans="1:21" ht="14.25" hidden="1">
      <c r="A112" s="7">
        <v>44</v>
      </c>
      <c r="B112" s="7"/>
      <c r="C112" s="12"/>
      <c r="D112" s="30"/>
      <c r="E112" s="53"/>
      <c r="F112" s="27"/>
      <c r="G112" s="53"/>
      <c r="H112" s="27"/>
      <c r="I112" s="53"/>
      <c r="J112" s="27">
        <f>#N/A</f>
      </c>
      <c r="K112" s="27">
        <f>#N/A</f>
      </c>
      <c r="L112" s="27">
        <f>#N/A</f>
      </c>
      <c r="M112" s="27">
        <f>#N/A</f>
      </c>
      <c r="N112" s="27">
        <f>#N/A</f>
      </c>
      <c r="O112" s="27">
        <f>#N/A</f>
      </c>
      <c r="P112" s="27">
        <f>#N/A</f>
      </c>
      <c r="Q112" s="27">
        <f>#N/A</f>
      </c>
      <c r="R112" s="26"/>
      <c r="S112" s="19"/>
      <c r="T112" s="38"/>
      <c r="U112" s="25"/>
    </row>
    <row r="113" spans="1:21" ht="14.25" hidden="1">
      <c r="A113" s="7">
        <v>45</v>
      </c>
      <c r="B113" s="7"/>
      <c r="C113" s="12"/>
      <c r="D113" s="30"/>
      <c r="E113" s="53"/>
      <c r="F113" s="27"/>
      <c r="G113" s="53"/>
      <c r="H113" s="27"/>
      <c r="I113" s="53"/>
      <c r="J113" s="27">
        <f>#N/A</f>
      </c>
      <c r="K113" s="27">
        <f>#N/A</f>
      </c>
      <c r="L113" s="27">
        <f>#N/A</f>
      </c>
      <c r="M113" s="27">
        <f>#N/A</f>
      </c>
      <c r="N113" s="27">
        <f>#N/A</f>
      </c>
      <c r="O113" s="27">
        <f>#N/A</f>
      </c>
      <c r="P113" s="27">
        <f>#N/A</f>
      </c>
      <c r="Q113" s="27">
        <f>#N/A</f>
      </c>
      <c r="R113" s="26"/>
      <c r="S113" s="19"/>
      <c r="T113" s="38"/>
      <c r="U113" s="25"/>
    </row>
    <row r="114" spans="1:21" ht="14.25" hidden="1">
      <c r="A114" s="7">
        <v>46</v>
      </c>
      <c r="B114" s="7"/>
      <c r="C114" s="12"/>
      <c r="D114" s="30"/>
      <c r="E114" s="53"/>
      <c r="F114" s="27"/>
      <c r="G114" s="53"/>
      <c r="H114" s="27"/>
      <c r="I114" s="53"/>
      <c r="J114" s="27">
        <f>#N/A</f>
      </c>
      <c r="K114" s="27">
        <f>#N/A</f>
      </c>
      <c r="L114" s="27">
        <f>#N/A</f>
      </c>
      <c r="M114" s="27">
        <f>#N/A</f>
      </c>
      <c r="N114" s="27">
        <f>#N/A</f>
      </c>
      <c r="O114" s="27">
        <f>#N/A</f>
      </c>
      <c r="P114" s="27">
        <f>#N/A</f>
      </c>
      <c r="Q114" s="27">
        <f>#N/A</f>
      </c>
      <c r="R114" s="26"/>
      <c r="S114" s="19"/>
      <c r="T114" s="38"/>
      <c r="U114" s="25"/>
    </row>
    <row r="115" spans="1:21" ht="14.25" hidden="1">
      <c r="A115" s="7">
        <v>47</v>
      </c>
      <c r="B115" s="7"/>
      <c r="C115" s="12"/>
      <c r="D115" s="30"/>
      <c r="E115" s="53"/>
      <c r="F115" s="27"/>
      <c r="G115" s="53"/>
      <c r="H115" s="27"/>
      <c r="I115" s="53"/>
      <c r="J115" s="27">
        <f>#N/A</f>
      </c>
      <c r="K115" s="27">
        <f>#N/A</f>
      </c>
      <c r="L115" s="27">
        <f>#N/A</f>
      </c>
      <c r="M115" s="27">
        <f>#N/A</f>
      </c>
      <c r="N115" s="27">
        <f>#N/A</f>
      </c>
      <c r="O115" s="27">
        <f>#N/A</f>
      </c>
      <c r="P115" s="27">
        <f>#N/A</f>
      </c>
      <c r="Q115" s="27">
        <f>#N/A</f>
      </c>
      <c r="R115" s="26"/>
      <c r="S115" s="19"/>
      <c r="T115" s="38"/>
      <c r="U115" s="25"/>
    </row>
    <row r="116" spans="1:21" ht="14.25" hidden="1">
      <c r="A116" s="7">
        <v>48</v>
      </c>
      <c r="B116" s="7"/>
      <c r="C116" s="12"/>
      <c r="D116" s="30"/>
      <c r="E116" s="53"/>
      <c r="F116" s="27"/>
      <c r="G116" s="53"/>
      <c r="H116" s="27"/>
      <c r="I116" s="53"/>
      <c r="J116" s="27">
        <f>#N/A</f>
      </c>
      <c r="K116" s="27">
        <f>#N/A</f>
      </c>
      <c r="L116" s="27">
        <f>#N/A</f>
      </c>
      <c r="M116" s="27">
        <f>#N/A</f>
      </c>
      <c r="N116" s="27">
        <f>#N/A</f>
      </c>
      <c r="O116" s="27">
        <f>#N/A</f>
      </c>
      <c r="P116" s="27">
        <f>#N/A</f>
      </c>
      <c r="Q116" s="27">
        <f>#N/A</f>
      </c>
      <c r="R116" s="26"/>
      <c r="S116" s="19"/>
      <c r="T116" s="38"/>
      <c r="U116" s="25"/>
    </row>
    <row r="117" spans="1:21" ht="14.25" hidden="1">
      <c r="A117" s="7">
        <v>49</v>
      </c>
      <c r="B117" s="7"/>
      <c r="C117" s="12"/>
      <c r="D117" s="30"/>
      <c r="E117" s="53"/>
      <c r="F117" s="27"/>
      <c r="G117" s="53"/>
      <c r="H117" s="27"/>
      <c r="I117" s="53"/>
      <c r="J117" s="27">
        <f>#N/A</f>
      </c>
      <c r="K117" s="27">
        <f>#N/A</f>
      </c>
      <c r="L117" s="27">
        <f>#N/A</f>
      </c>
      <c r="M117" s="27">
        <f>#N/A</f>
      </c>
      <c r="N117" s="27">
        <f>#N/A</f>
      </c>
      <c r="O117" s="27">
        <f>#N/A</f>
      </c>
      <c r="P117" s="27">
        <f>#N/A</f>
      </c>
      <c r="Q117" s="27">
        <f>#N/A</f>
      </c>
      <c r="R117" s="26"/>
      <c r="S117" s="19"/>
      <c r="T117" s="38"/>
      <c r="U117" s="25"/>
    </row>
    <row r="118" spans="1:21" ht="14.25" hidden="1">
      <c r="A118" s="7">
        <v>50</v>
      </c>
      <c r="B118" s="7"/>
      <c r="C118" s="12"/>
      <c r="D118" s="30"/>
      <c r="E118" s="53"/>
      <c r="F118" s="27"/>
      <c r="G118" s="53"/>
      <c r="H118" s="27"/>
      <c r="I118" s="53"/>
      <c r="J118" s="27">
        <f>#N/A</f>
      </c>
      <c r="K118" s="27">
        <f>#N/A</f>
      </c>
      <c r="L118" s="27">
        <f>#N/A</f>
      </c>
      <c r="M118" s="27">
        <f>#N/A</f>
      </c>
      <c r="N118" s="27">
        <f>#N/A</f>
      </c>
      <c r="O118" s="27">
        <f>#N/A</f>
      </c>
      <c r="P118" s="27">
        <f>#N/A</f>
      </c>
      <c r="Q118" s="27">
        <f>#N/A</f>
      </c>
      <c r="R118" s="26"/>
      <c r="S118" s="19"/>
      <c r="T118" s="38"/>
      <c r="U118" s="25"/>
    </row>
    <row r="119" spans="1:21" ht="14.25" hidden="1">
      <c r="A119" s="7">
        <v>51</v>
      </c>
      <c r="B119" s="47"/>
      <c r="C119" s="48"/>
      <c r="D119" s="47"/>
      <c r="E119" s="54"/>
      <c r="F119" s="49"/>
      <c r="G119" s="54"/>
      <c r="H119" s="49"/>
      <c r="I119" s="54"/>
      <c r="J119" s="49">
        <f>#N/A</f>
      </c>
      <c r="K119" s="49">
        <f>#N/A</f>
      </c>
      <c r="L119" s="49">
        <f>#N/A</f>
      </c>
      <c r="M119" s="49">
        <f>#N/A</f>
      </c>
      <c r="N119" s="49">
        <f>#N/A</f>
      </c>
      <c r="O119" s="49">
        <f>#N/A</f>
      </c>
      <c r="P119" s="49">
        <f>#N/A</f>
      </c>
      <c r="Q119" s="49">
        <f>#N/A</f>
      </c>
      <c r="R119" s="26"/>
      <c r="S119" s="19"/>
      <c r="T119" s="50"/>
      <c r="U119" s="51"/>
    </row>
    <row r="120" spans="1:21" ht="14.25" hidden="1">
      <c r="A120" s="7">
        <v>52</v>
      </c>
      <c r="B120" s="49"/>
      <c r="C120" s="48"/>
      <c r="D120" s="47"/>
      <c r="E120" s="48"/>
      <c r="F120" s="49"/>
      <c r="G120" s="48"/>
      <c r="H120" s="49"/>
      <c r="I120" s="54"/>
      <c r="J120" s="49">
        <f>#N/A</f>
      </c>
      <c r="K120" s="49">
        <f>#N/A</f>
      </c>
      <c r="L120" s="49">
        <f>#N/A</f>
      </c>
      <c r="M120" s="49">
        <f>#N/A</f>
      </c>
      <c r="N120" s="49">
        <f>#N/A</f>
      </c>
      <c r="O120" s="49">
        <f>#N/A</f>
      </c>
      <c r="P120" s="49">
        <f>#N/A</f>
      </c>
      <c r="Q120" s="49">
        <f>#N/A</f>
      </c>
      <c r="R120" s="26"/>
      <c r="S120" s="19"/>
      <c r="T120" s="50"/>
      <c r="U120" s="51"/>
    </row>
    <row r="121" spans="1:21" ht="14.25" hidden="1">
      <c r="A121" s="7">
        <v>53</v>
      </c>
      <c r="B121" s="7"/>
      <c r="C121" s="12"/>
      <c r="D121" s="30"/>
      <c r="E121" s="12"/>
      <c r="F121" s="27"/>
      <c r="G121" s="12"/>
      <c r="H121" s="27"/>
      <c r="I121" s="12"/>
      <c r="J121" s="27"/>
      <c r="K121" s="12"/>
      <c r="L121" s="27"/>
      <c r="M121" s="12"/>
      <c r="N121" s="27"/>
      <c r="O121" s="12"/>
      <c r="P121" s="27">
        <f>#N/A</f>
      </c>
      <c r="Q121" s="27">
        <f>#N/A</f>
      </c>
      <c r="R121" s="26"/>
      <c r="S121" s="19"/>
      <c r="T121" s="38"/>
      <c r="U121" s="25"/>
    </row>
    <row r="122" spans="1:21" ht="14.25" hidden="1">
      <c r="A122" s="7">
        <v>54</v>
      </c>
      <c r="B122" s="7"/>
      <c r="C122" s="12"/>
      <c r="D122" s="30"/>
      <c r="E122" s="12"/>
      <c r="F122" s="27"/>
      <c r="G122" s="12"/>
      <c r="H122" s="27"/>
      <c r="I122" s="12"/>
      <c r="J122" s="27"/>
      <c r="K122" s="12"/>
      <c r="L122" s="27"/>
      <c r="M122" s="12"/>
      <c r="N122" s="27"/>
      <c r="O122" s="12"/>
      <c r="P122" s="27">
        <f>#N/A</f>
      </c>
      <c r="Q122" s="27">
        <f>#N/A</f>
      </c>
      <c r="R122" s="26"/>
      <c r="S122" s="19"/>
      <c r="T122" s="38"/>
      <c r="U122" s="25"/>
    </row>
    <row r="123" spans="1:21" ht="14.25" hidden="1">
      <c r="A123" s="7">
        <v>55</v>
      </c>
      <c r="B123" s="7"/>
      <c r="C123" s="12"/>
      <c r="D123" s="30"/>
      <c r="E123" s="12"/>
      <c r="F123" s="27"/>
      <c r="G123" s="12"/>
      <c r="H123" s="27"/>
      <c r="I123" s="12"/>
      <c r="J123" s="27"/>
      <c r="K123" s="12"/>
      <c r="L123" s="27"/>
      <c r="M123" s="12"/>
      <c r="N123" s="27"/>
      <c r="O123" s="12"/>
      <c r="P123" s="27">
        <f>#N/A</f>
      </c>
      <c r="Q123" s="27">
        <f>#N/A</f>
      </c>
      <c r="R123" s="26"/>
      <c r="S123" s="19"/>
      <c r="T123" s="38"/>
      <c r="U123" s="25"/>
    </row>
    <row r="124" spans="1:21" ht="14.25" hidden="1">
      <c r="A124" s="7">
        <v>56</v>
      </c>
      <c r="B124" s="7"/>
      <c r="C124" s="12"/>
      <c r="D124" s="30"/>
      <c r="E124" s="12"/>
      <c r="F124" s="27"/>
      <c r="G124" s="12"/>
      <c r="H124" s="27"/>
      <c r="I124" s="12"/>
      <c r="J124" s="27"/>
      <c r="K124" s="12"/>
      <c r="L124" s="27"/>
      <c r="M124" s="12"/>
      <c r="N124" s="27"/>
      <c r="O124" s="12"/>
      <c r="P124" s="27">
        <f>#N/A</f>
      </c>
      <c r="Q124" s="27">
        <f>#N/A</f>
      </c>
      <c r="R124" s="26"/>
      <c r="S124" s="19"/>
      <c r="T124" s="38"/>
      <c r="U124" s="25"/>
    </row>
    <row r="125" spans="1:21" ht="14.25" hidden="1">
      <c r="A125" s="7">
        <v>57</v>
      </c>
      <c r="B125" s="7"/>
      <c r="C125" s="12"/>
      <c r="D125" s="30"/>
      <c r="E125" s="12"/>
      <c r="F125" s="27"/>
      <c r="G125" s="12"/>
      <c r="H125" s="27"/>
      <c r="I125" s="12"/>
      <c r="J125" s="27"/>
      <c r="K125" s="12"/>
      <c r="L125" s="27"/>
      <c r="M125" s="12"/>
      <c r="N125" s="27"/>
      <c r="O125" s="12"/>
      <c r="P125" s="27">
        <f>#N/A</f>
      </c>
      <c r="Q125" s="27">
        <f>#N/A</f>
      </c>
      <c r="R125" s="26"/>
      <c r="S125" s="19"/>
      <c r="T125" s="38"/>
      <c r="U125" s="25"/>
    </row>
    <row r="126" spans="1:21" ht="14.25" hidden="1">
      <c r="A126" s="7">
        <v>58</v>
      </c>
      <c r="B126" s="7"/>
      <c r="C126" s="12"/>
      <c r="D126" s="30"/>
      <c r="E126" s="12"/>
      <c r="F126" s="27"/>
      <c r="G126" s="12"/>
      <c r="H126" s="27"/>
      <c r="I126" s="12"/>
      <c r="J126" s="27"/>
      <c r="K126" s="12"/>
      <c r="L126" s="27"/>
      <c r="M126" s="12"/>
      <c r="N126" s="27"/>
      <c r="O126" s="12"/>
      <c r="P126" s="27">
        <f>#N/A</f>
      </c>
      <c r="Q126" s="27">
        <f>#N/A</f>
      </c>
      <c r="R126" s="26"/>
      <c r="S126" s="19"/>
      <c r="T126" s="38"/>
      <c r="U126" s="25"/>
    </row>
    <row r="127" spans="1:21" ht="14.25" hidden="1">
      <c r="A127" s="7">
        <v>59</v>
      </c>
      <c r="B127" s="7"/>
      <c r="C127" s="12"/>
      <c r="D127" s="30"/>
      <c r="E127" s="12"/>
      <c r="F127" s="27"/>
      <c r="G127" s="12"/>
      <c r="H127" s="27"/>
      <c r="I127" s="12"/>
      <c r="J127" s="27"/>
      <c r="K127" s="12"/>
      <c r="L127" s="27"/>
      <c r="M127" s="12"/>
      <c r="N127" s="27"/>
      <c r="O127" s="12"/>
      <c r="P127" s="27">
        <f>#N/A</f>
      </c>
      <c r="Q127" s="27">
        <f>#N/A</f>
      </c>
      <c r="R127" s="26"/>
      <c r="S127" s="19"/>
      <c r="T127" s="38"/>
      <c r="U127" s="25"/>
    </row>
    <row r="128" spans="1:21" ht="14.25" hidden="1">
      <c r="A128" s="7">
        <v>60</v>
      </c>
      <c r="B128" s="7"/>
      <c r="C128" s="12"/>
      <c r="D128" s="30"/>
      <c r="E128" s="12"/>
      <c r="F128" s="27"/>
      <c r="G128" s="12"/>
      <c r="H128" s="27"/>
      <c r="I128" s="12"/>
      <c r="J128" s="27"/>
      <c r="K128" s="12"/>
      <c r="L128" s="27"/>
      <c r="M128" s="12"/>
      <c r="N128" s="27"/>
      <c r="O128" s="12"/>
      <c r="P128" s="27">
        <f>#N/A</f>
      </c>
      <c r="Q128" s="27">
        <f>#N/A</f>
      </c>
      <c r="R128" s="26"/>
      <c r="S128" s="19"/>
      <c r="T128" s="38"/>
      <c r="U128" s="25"/>
    </row>
    <row r="129" spans="2:68" ht="14.25" hidden="1">
      <c r="B129" t="s">
        <v>218</v>
      </c>
      <c r="X129" t="s">
        <v>210</v>
      </c>
      <c r="BP129" t="s">
        <v>217</v>
      </c>
    </row>
    <row r="130" spans="1:112" ht="14.25" hidden="1">
      <c r="A130" s="2">
        <v>1</v>
      </c>
      <c r="B130" s="2" t="s">
        <v>208</v>
      </c>
      <c r="C130" s="13" t="s">
        <v>186</v>
      </c>
      <c r="D130" s="32">
        <v>2</v>
      </c>
      <c r="E130" s="40" t="s">
        <v>208</v>
      </c>
      <c r="F130" s="13" t="s">
        <v>186</v>
      </c>
      <c r="G130" s="40">
        <v>3</v>
      </c>
      <c r="H130" s="32" t="s">
        <v>209</v>
      </c>
      <c r="I130" s="13" t="s">
        <v>186</v>
      </c>
      <c r="J130" s="32">
        <v>4</v>
      </c>
      <c r="K130" s="32" t="s">
        <v>208</v>
      </c>
      <c r="L130" s="13" t="s">
        <v>186</v>
      </c>
      <c r="M130" s="32">
        <v>5</v>
      </c>
      <c r="N130" s="32" t="s">
        <v>208</v>
      </c>
      <c r="O130" s="13" t="s">
        <v>186</v>
      </c>
      <c r="P130" s="32">
        <v>6</v>
      </c>
      <c r="Q130" s="32" t="s">
        <v>208</v>
      </c>
      <c r="R130" s="13" t="s">
        <v>186</v>
      </c>
      <c r="S130" s="32">
        <v>7</v>
      </c>
      <c r="T130" s="32" t="s">
        <v>208</v>
      </c>
      <c r="U130" s="13" t="s">
        <v>186</v>
      </c>
      <c r="V130" s="34"/>
      <c r="W130" s="45">
        <v>1</v>
      </c>
      <c r="X130" s="45" t="s">
        <v>209</v>
      </c>
      <c r="Y130" s="13" t="s">
        <v>186</v>
      </c>
      <c r="Z130" s="45">
        <v>2</v>
      </c>
      <c r="AA130" s="45" t="s">
        <v>209</v>
      </c>
      <c r="AB130" s="13" t="s">
        <v>186</v>
      </c>
      <c r="AC130" s="45">
        <v>3</v>
      </c>
      <c r="AD130" s="45" t="s">
        <v>209</v>
      </c>
      <c r="AE130" s="13" t="s">
        <v>186</v>
      </c>
      <c r="AF130" s="45">
        <v>4</v>
      </c>
      <c r="AG130" s="45" t="s">
        <v>209</v>
      </c>
      <c r="AH130" s="13" t="s">
        <v>186</v>
      </c>
      <c r="AI130" s="45">
        <v>5</v>
      </c>
      <c r="AJ130" s="45" t="s">
        <v>209</v>
      </c>
      <c r="AK130" s="13" t="s">
        <v>186</v>
      </c>
      <c r="AL130" s="45">
        <v>6</v>
      </c>
      <c r="AM130" s="45" t="s">
        <v>209</v>
      </c>
      <c r="AN130" s="13" t="s">
        <v>186</v>
      </c>
      <c r="AO130" s="45">
        <v>7</v>
      </c>
      <c r="AP130" s="45" t="s">
        <v>209</v>
      </c>
      <c r="AQ130" s="13" t="s">
        <v>186</v>
      </c>
      <c r="AR130" s="14"/>
      <c r="AS130" s="45" t="s">
        <v>194</v>
      </c>
      <c r="AT130" s="45" t="s">
        <v>209</v>
      </c>
      <c r="AU130" s="13" t="s">
        <v>186</v>
      </c>
      <c r="AV130" s="45" t="s">
        <v>211</v>
      </c>
      <c r="AW130" s="45" t="s">
        <v>209</v>
      </c>
      <c r="AX130" s="40" t="s">
        <v>186</v>
      </c>
      <c r="AY130" s="45" t="s">
        <v>212</v>
      </c>
      <c r="AZ130" s="45" t="s">
        <v>209</v>
      </c>
      <c r="BA130" s="13" t="s">
        <v>186</v>
      </c>
      <c r="BB130" s="45" t="s">
        <v>213</v>
      </c>
      <c r="BC130" s="45" t="s">
        <v>209</v>
      </c>
      <c r="BD130" s="13" t="s">
        <v>186</v>
      </c>
      <c r="BE130" s="45" t="s">
        <v>214</v>
      </c>
      <c r="BF130" s="45" t="s">
        <v>209</v>
      </c>
      <c r="BG130" s="13" t="s">
        <v>186</v>
      </c>
      <c r="BH130" s="45" t="s">
        <v>215</v>
      </c>
      <c r="BI130" s="45" t="s">
        <v>209</v>
      </c>
      <c r="BJ130" s="31" t="s">
        <v>186</v>
      </c>
      <c r="BK130" s="45" t="s">
        <v>216</v>
      </c>
      <c r="BL130" s="45" t="s">
        <v>209</v>
      </c>
      <c r="BM130" s="13" t="s">
        <v>186</v>
      </c>
      <c r="BO130" s="45">
        <v>1</v>
      </c>
      <c r="BP130" s="45" t="s">
        <v>209</v>
      </c>
      <c r="BQ130" s="13" t="s">
        <v>186</v>
      </c>
      <c r="BR130" s="45">
        <v>2</v>
      </c>
      <c r="BS130" s="45" t="s">
        <v>209</v>
      </c>
      <c r="BT130" s="13" t="s">
        <v>186</v>
      </c>
      <c r="BU130" s="45">
        <v>3</v>
      </c>
      <c r="BV130" s="45" t="s">
        <v>209</v>
      </c>
      <c r="BW130" s="13" t="s">
        <v>186</v>
      </c>
      <c r="BX130" s="45">
        <v>4</v>
      </c>
      <c r="BY130" s="45" t="s">
        <v>209</v>
      </c>
      <c r="BZ130" s="13" t="s">
        <v>186</v>
      </c>
      <c r="CA130" s="45">
        <v>5</v>
      </c>
      <c r="CB130" s="45" t="s">
        <v>209</v>
      </c>
      <c r="CC130" s="13" t="s">
        <v>186</v>
      </c>
      <c r="CD130" s="45">
        <v>6</v>
      </c>
      <c r="CE130" s="45" t="s">
        <v>209</v>
      </c>
      <c r="CF130" s="6" t="s">
        <v>186</v>
      </c>
      <c r="CG130" s="45">
        <v>7</v>
      </c>
      <c r="CH130" s="45" t="s">
        <v>209</v>
      </c>
      <c r="CI130" s="13" t="s">
        <v>186</v>
      </c>
      <c r="CJ130" s="34"/>
      <c r="CK130" s="34"/>
      <c r="CL130" s="20"/>
      <c r="CM130" s="20"/>
      <c r="CN130" s="20"/>
      <c r="CR130" s="46"/>
      <c r="DG130" s="34"/>
      <c r="DH130" s="14"/>
    </row>
    <row r="131" spans="1:112" ht="14.25" hidden="1">
      <c r="A131" s="2" t="s">
        <v>153</v>
      </c>
      <c r="B131" s="2">
        <v>9</v>
      </c>
      <c r="C131" s="13">
        <v>180.83333533333334</v>
      </c>
      <c r="D131" s="31" t="s">
        <v>153</v>
      </c>
      <c r="E131" s="40">
        <v>10</v>
      </c>
      <c r="F131" s="13">
        <v>216.000079</v>
      </c>
      <c r="G131" s="40" t="s">
        <v>153</v>
      </c>
      <c r="H131" s="32">
        <v>9</v>
      </c>
      <c r="I131" s="13">
        <v>199</v>
      </c>
      <c r="J131" s="32" t="s">
        <v>234</v>
      </c>
      <c r="K131" s="32">
        <v>10</v>
      </c>
      <c r="L131" s="13">
        <v>175.16674266666666</v>
      </c>
      <c r="M131" s="32"/>
      <c r="N131" s="32"/>
      <c r="O131" s="13"/>
      <c r="P131" s="32"/>
      <c r="Q131" s="32"/>
      <c r="R131" s="13"/>
      <c r="S131" s="32"/>
      <c r="T131" s="32"/>
      <c r="U131" s="13"/>
      <c r="V131" s="34"/>
      <c r="W131" s="45" t="s">
        <v>78</v>
      </c>
      <c r="X131" s="45">
        <v>6</v>
      </c>
      <c r="Y131" s="13">
        <v>182.16666766666665</v>
      </c>
      <c r="Z131" s="32" t="s">
        <v>78</v>
      </c>
      <c r="AA131" s="32">
        <v>6</v>
      </c>
      <c r="AB131" s="13">
        <v>165.66668666666666</v>
      </c>
      <c r="AC131" s="32" t="s">
        <v>78</v>
      </c>
      <c r="AD131" s="32">
        <v>6</v>
      </c>
      <c r="AE131" s="13">
        <v>178.83335333333335</v>
      </c>
      <c r="AF131" s="32" t="s">
        <v>78</v>
      </c>
      <c r="AG131" s="32">
        <v>6</v>
      </c>
      <c r="AH131" s="13">
        <v>183.3</v>
      </c>
      <c r="AI131" s="32"/>
      <c r="AJ131" s="32"/>
      <c r="AK131" s="13"/>
      <c r="AL131" s="32"/>
      <c r="AM131" s="32"/>
      <c r="AN131" s="13"/>
      <c r="AO131" s="32"/>
      <c r="AP131" s="32"/>
      <c r="AQ131" s="13"/>
      <c r="AR131" s="14"/>
      <c r="AS131" s="45"/>
      <c r="AT131" s="45"/>
      <c r="AU131" s="13"/>
      <c r="AV131" s="32"/>
      <c r="AW131" s="32"/>
      <c r="AX131" s="40"/>
      <c r="AY131" s="32"/>
      <c r="AZ131" s="32"/>
      <c r="BA131" s="13"/>
      <c r="BB131" s="32"/>
      <c r="BC131" s="32"/>
      <c r="BD131" s="13"/>
      <c r="BE131" s="32"/>
      <c r="BF131" s="32"/>
      <c r="BG131" s="13"/>
      <c r="BH131" s="32"/>
      <c r="BI131" s="32"/>
      <c r="BJ131" s="31"/>
      <c r="BK131" s="32"/>
      <c r="BL131" s="32"/>
      <c r="BM131" s="13"/>
      <c r="BO131" s="45" t="s">
        <v>169</v>
      </c>
      <c r="BP131" s="45">
        <v>8</v>
      </c>
      <c r="BQ131" s="13">
        <v>49.333336333333335</v>
      </c>
      <c r="BR131" s="32" t="s">
        <v>169</v>
      </c>
      <c r="BS131" s="32">
        <v>11</v>
      </c>
      <c r="BT131" s="13">
        <v>78.66668566666667</v>
      </c>
      <c r="BU131" s="32" t="s">
        <v>169</v>
      </c>
      <c r="BV131" s="32">
        <v>8</v>
      </c>
      <c r="BW131" s="13">
        <v>104.000018</v>
      </c>
      <c r="BX131" s="32" t="s">
        <v>169</v>
      </c>
      <c r="BY131" s="32">
        <v>8</v>
      </c>
      <c r="BZ131" s="13">
        <v>126.000018</v>
      </c>
      <c r="CA131" s="32"/>
      <c r="CB131" s="32"/>
      <c r="CC131" s="13"/>
      <c r="CD131" s="32"/>
      <c r="CE131" s="32"/>
      <c r="CF131" s="6"/>
      <c r="CG131" s="32"/>
      <c r="CH131" s="32"/>
      <c r="CI131" s="13"/>
      <c r="CJ131" s="34"/>
      <c r="CK131" s="34"/>
      <c r="CL131" s="20"/>
      <c r="CM131" s="20"/>
      <c r="CN131" s="20"/>
      <c r="CR131" s="46"/>
      <c r="DG131" s="34"/>
      <c r="DH131" s="14"/>
    </row>
    <row r="132" spans="1:112" ht="14.25" hidden="1">
      <c r="A132" s="2" t="s">
        <v>156</v>
      </c>
      <c r="B132" s="2">
        <v>1</v>
      </c>
      <c r="C132" s="13">
        <v>155.500003</v>
      </c>
      <c r="D132" s="31" t="s">
        <v>156</v>
      </c>
      <c r="E132" s="40">
        <v>7</v>
      </c>
      <c r="F132" s="13">
        <v>187.83340633333333</v>
      </c>
      <c r="G132" s="40" t="s">
        <v>234</v>
      </c>
      <c r="H132" s="32">
        <v>6</v>
      </c>
      <c r="I132" s="13">
        <v>177.3</v>
      </c>
      <c r="J132" s="32" t="s">
        <v>155</v>
      </c>
      <c r="K132" s="32">
        <v>7</v>
      </c>
      <c r="L132" s="13">
        <v>175.500077</v>
      </c>
      <c r="M132" s="32"/>
      <c r="N132" s="32"/>
      <c r="O132" s="13"/>
      <c r="P132" s="32"/>
      <c r="Q132" s="32"/>
      <c r="R132" s="13"/>
      <c r="S132" s="32"/>
      <c r="T132" s="32"/>
      <c r="U132" s="13"/>
      <c r="V132" s="34"/>
      <c r="W132" s="45"/>
      <c r="X132" s="45"/>
      <c r="Y132" s="13"/>
      <c r="Z132" s="32"/>
      <c r="AA132" s="32"/>
      <c r="AB132" s="13"/>
      <c r="AC132" s="32"/>
      <c r="AD132" s="32"/>
      <c r="AE132" s="13"/>
      <c r="AF132" s="32"/>
      <c r="AG132" s="32"/>
      <c r="AH132" s="13"/>
      <c r="AI132" s="32"/>
      <c r="AJ132" s="32"/>
      <c r="AK132" s="13"/>
      <c r="AL132" s="32"/>
      <c r="AM132" s="32"/>
      <c r="AN132" s="13"/>
      <c r="AO132" s="32"/>
      <c r="AP132" s="32"/>
      <c r="AQ132" s="13"/>
      <c r="AR132" s="14"/>
      <c r="AS132" s="45"/>
      <c r="AT132" s="45"/>
      <c r="AU132" s="13"/>
      <c r="AV132" s="32"/>
      <c r="AW132" s="32"/>
      <c r="AX132" s="40"/>
      <c r="AY132" s="32"/>
      <c r="AZ132" s="32"/>
      <c r="BA132" s="13"/>
      <c r="BB132" s="32"/>
      <c r="BC132" s="32"/>
      <c r="BD132" s="13"/>
      <c r="BE132" s="32"/>
      <c r="BF132" s="32"/>
      <c r="BG132" s="13"/>
      <c r="BH132" s="32"/>
      <c r="BI132" s="32"/>
      <c r="BJ132" s="31"/>
      <c r="BK132" s="32"/>
      <c r="BL132" s="32"/>
      <c r="BM132" s="13"/>
      <c r="BO132" s="45" t="s">
        <v>173</v>
      </c>
      <c r="BP132" s="45"/>
      <c r="BQ132" s="13"/>
      <c r="BR132" s="32" t="s">
        <v>173</v>
      </c>
      <c r="BS132" s="32">
        <v>8</v>
      </c>
      <c r="BT132" s="13">
        <v>74.000012</v>
      </c>
      <c r="BU132" s="32" t="s">
        <v>235</v>
      </c>
      <c r="BV132" s="32">
        <v>5</v>
      </c>
      <c r="BW132" s="13">
        <v>89.00001</v>
      </c>
      <c r="BX132" s="32" t="s">
        <v>176</v>
      </c>
      <c r="BY132" s="32">
        <v>5</v>
      </c>
      <c r="BZ132" s="13">
        <v>83.000019</v>
      </c>
      <c r="CA132" s="32"/>
      <c r="CB132" s="32"/>
      <c r="CC132" s="13"/>
      <c r="CD132" s="32"/>
      <c r="CE132" s="32"/>
      <c r="CF132" s="6"/>
      <c r="CG132" s="32"/>
      <c r="CH132" s="32"/>
      <c r="CI132" s="13"/>
      <c r="CJ132" s="34"/>
      <c r="CK132" s="34"/>
      <c r="CL132" s="20"/>
      <c r="CM132" s="20"/>
      <c r="CN132" s="20"/>
      <c r="CR132" s="46"/>
      <c r="DG132" s="34"/>
      <c r="DH132" s="14"/>
    </row>
    <row r="133" spans="1:112" ht="14.25" hidden="1">
      <c r="A133" s="2" t="s">
        <v>154</v>
      </c>
      <c r="B133" s="2">
        <v>6</v>
      </c>
      <c r="C133" s="13">
        <v>163.66667166666664</v>
      </c>
      <c r="D133" s="31" t="s">
        <v>154</v>
      </c>
      <c r="E133" s="40"/>
      <c r="F133" s="13">
        <v>157.33340933333335</v>
      </c>
      <c r="G133" s="40" t="s">
        <v>158</v>
      </c>
      <c r="H133" s="32">
        <v>3</v>
      </c>
      <c r="I133" s="13">
        <v>174.3</v>
      </c>
      <c r="J133" s="32" t="s">
        <v>154</v>
      </c>
      <c r="K133" s="32">
        <v>4</v>
      </c>
      <c r="L133" s="13">
        <v>173.500078</v>
      </c>
      <c r="M133" s="32"/>
      <c r="N133" s="32"/>
      <c r="O133" s="13"/>
      <c r="P133" s="32"/>
      <c r="Q133" s="32"/>
      <c r="R133" s="13"/>
      <c r="S133" s="32"/>
      <c r="T133" s="32"/>
      <c r="U133" s="13"/>
      <c r="V133" s="34"/>
      <c r="W133" s="45"/>
      <c r="X133" s="45"/>
      <c r="Y133" s="13"/>
      <c r="Z133" s="32"/>
      <c r="AA133" s="32"/>
      <c r="AB133" s="13"/>
      <c r="AC133" s="32"/>
      <c r="AD133" s="32"/>
      <c r="AE133" s="13"/>
      <c r="AF133" s="32"/>
      <c r="AG133" s="32"/>
      <c r="AH133" s="13"/>
      <c r="AI133" s="32"/>
      <c r="AJ133" s="32"/>
      <c r="AK133" s="13"/>
      <c r="AL133" s="32"/>
      <c r="AM133" s="32"/>
      <c r="AN133" s="13"/>
      <c r="AO133" s="32"/>
      <c r="AP133" s="32"/>
      <c r="AQ133" s="13"/>
      <c r="AR133" s="14"/>
      <c r="AS133" s="45"/>
      <c r="AT133" s="45"/>
      <c r="AU133" s="13"/>
      <c r="AV133" s="32"/>
      <c r="AW133" s="32"/>
      <c r="AX133" s="40"/>
      <c r="AY133" s="32"/>
      <c r="AZ133" s="32"/>
      <c r="BA133" s="13"/>
      <c r="BB133" s="32"/>
      <c r="BC133" s="32"/>
      <c r="BD133" s="13"/>
      <c r="BE133" s="32"/>
      <c r="BF133" s="32"/>
      <c r="BG133" s="13"/>
      <c r="BH133" s="32"/>
      <c r="BI133" s="32"/>
      <c r="BJ133" s="31"/>
      <c r="BK133" s="32"/>
      <c r="BL133" s="32"/>
      <c r="BM133" s="13"/>
      <c r="BO133" s="45" t="s">
        <v>174</v>
      </c>
      <c r="BP133" s="45"/>
      <c r="BQ133" s="13"/>
      <c r="BR133" s="32" t="s">
        <v>174</v>
      </c>
      <c r="BS133" s="32">
        <v>5</v>
      </c>
      <c r="BT133" s="13">
        <v>69.33334833333333</v>
      </c>
      <c r="BU133" s="32" t="s">
        <v>236</v>
      </c>
      <c r="BV133" s="32">
        <v>3</v>
      </c>
      <c r="BW133" s="13">
        <v>74.33335033333333</v>
      </c>
      <c r="BX133" s="32" t="s">
        <v>56</v>
      </c>
      <c r="BY133" s="32">
        <v>2</v>
      </c>
      <c r="BZ133" s="13">
        <v>52.00002</v>
      </c>
      <c r="CA133" s="32"/>
      <c r="CB133" s="32"/>
      <c r="CC133" s="13"/>
      <c r="CD133" s="32"/>
      <c r="CE133" s="32"/>
      <c r="CF133" s="6"/>
      <c r="CG133" s="32"/>
      <c r="CH133" s="32"/>
      <c r="CI133" s="13"/>
      <c r="CJ133" s="34"/>
      <c r="CK133" s="34"/>
      <c r="CL133" s="20"/>
      <c r="CM133" s="20"/>
      <c r="CN133" s="20"/>
      <c r="CR133" s="46"/>
      <c r="DG133" s="34"/>
      <c r="DH133" s="14"/>
    </row>
    <row r="134" spans="1:112" ht="14.25" hidden="1">
      <c r="A134" s="2" t="s">
        <v>155</v>
      </c>
      <c r="B134" s="2">
        <v>3</v>
      </c>
      <c r="C134" s="13">
        <v>159.16667066666665</v>
      </c>
      <c r="D134" s="31" t="s">
        <v>155</v>
      </c>
      <c r="E134" s="40"/>
      <c r="F134" s="13">
        <v>153.16674466666666</v>
      </c>
      <c r="G134" s="40" t="s">
        <v>156</v>
      </c>
      <c r="H134" s="32">
        <v>1</v>
      </c>
      <c r="I134" s="13">
        <v>162.8</v>
      </c>
      <c r="J134" s="32" t="s">
        <v>153</v>
      </c>
      <c r="K134" s="32">
        <v>2</v>
      </c>
      <c r="L134" s="13">
        <v>170.16674566666666</v>
      </c>
      <c r="M134" s="32"/>
      <c r="N134" s="32"/>
      <c r="O134" s="13"/>
      <c r="P134" s="32"/>
      <c r="Q134" s="32"/>
      <c r="R134" s="13"/>
      <c r="S134" s="32"/>
      <c r="T134" s="32"/>
      <c r="U134" s="13"/>
      <c r="V134" s="34"/>
      <c r="W134" s="45"/>
      <c r="X134" s="45"/>
      <c r="Y134" s="13"/>
      <c r="Z134" s="32"/>
      <c r="AA134" s="32"/>
      <c r="AB134" s="13"/>
      <c r="AC134" s="32"/>
      <c r="AD134" s="32"/>
      <c r="AE134" s="13"/>
      <c r="AF134" s="32"/>
      <c r="AG134" s="32"/>
      <c r="AH134" s="13"/>
      <c r="AI134" s="32"/>
      <c r="AJ134" s="32"/>
      <c r="AK134" s="13"/>
      <c r="AL134" s="32"/>
      <c r="AM134" s="32"/>
      <c r="AN134" s="13"/>
      <c r="AO134" s="32"/>
      <c r="AP134" s="32"/>
      <c r="AQ134" s="13"/>
      <c r="AR134" s="14"/>
      <c r="AS134" s="45"/>
      <c r="AT134" s="45"/>
      <c r="AU134" s="13"/>
      <c r="AV134" s="32"/>
      <c r="AW134" s="32"/>
      <c r="AX134" s="40"/>
      <c r="AY134" s="32"/>
      <c r="AZ134" s="32"/>
      <c r="BA134" s="13"/>
      <c r="BB134" s="32"/>
      <c r="BC134" s="32"/>
      <c r="BD134" s="13"/>
      <c r="BE134" s="32"/>
      <c r="BF134" s="32"/>
      <c r="BG134" s="13"/>
      <c r="BH134" s="32"/>
      <c r="BI134" s="32"/>
      <c r="BJ134" s="31"/>
      <c r="BK134" s="32"/>
      <c r="BL134" s="32"/>
      <c r="BM134" s="13"/>
      <c r="BO134" s="45" t="s">
        <v>170</v>
      </c>
      <c r="BP134" s="45">
        <v>5</v>
      </c>
      <c r="BQ134" s="13">
        <v>42.000002</v>
      </c>
      <c r="BR134" s="32" t="s">
        <v>170</v>
      </c>
      <c r="BS134" s="32"/>
      <c r="BT134" s="13">
        <v>46.33334333333334</v>
      </c>
      <c r="BU134" s="32" t="s">
        <v>170</v>
      </c>
      <c r="BV134" s="32">
        <v>2</v>
      </c>
      <c r="BW134" s="13">
        <v>73.66667766666667</v>
      </c>
      <c r="BX134" s="32"/>
      <c r="BY134" s="32"/>
      <c r="BZ134" s="13"/>
      <c r="CA134" s="32"/>
      <c r="CB134" s="32"/>
      <c r="CC134" s="13"/>
      <c r="CD134" s="32"/>
      <c r="CE134" s="32"/>
      <c r="CF134" s="6"/>
      <c r="CG134" s="32"/>
      <c r="CH134" s="32"/>
      <c r="CI134" s="13"/>
      <c r="CJ134" s="34"/>
      <c r="CK134" s="34"/>
      <c r="CL134" s="20"/>
      <c r="CM134" s="20"/>
      <c r="CN134" s="20"/>
      <c r="CR134" s="46"/>
      <c r="DG134" s="34"/>
      <c r="DH134" s="14"/>
    </row>
    <row r="135" spans="1:112" ht="14.25" hidden="1">
      <c r="A135" s="2" t="s">
        <v>158</v>
      </c>
      <c r="B135" s="2"/>
      <c r="C135" s="13">
        <v>137.66666766666665</v>
      </c>
      <c r="D135" s="31" t="s">
        <v>158</v>
      </c>
      <c r="E135" s="40">
        <v>1</v>
      </c>
      <c r="F135" s="13">
        <v>170.00008</v>
      </c>
      <c r="G135" s="40" t="s">
        <v>154</v>
      </c>
      <c r="H135" s="32"/>
      <c r="I135" s="13">
        <v>162.3</v>
      </c>
      <c r="J135" s="32" t="s">
        <v>158</v>
      </c>
      <c r="K135" s="32">
        <v>1</v>
      </c>
      <c r="L135" s="13">
        <v>162.33341333333334</v>
      </c>
      <c r="M135" s="32"/>
      <c r="N135" s="32"/>
      <c r="O135" s="13"/>
      <c r="P135" s="32"/>
      <c r="Q135" s="32"/>
      <c r="R135" s="13"/>
      <c r="S135" s="32"/>
      <c r="T135" s="32"/>
      <c r="U135" s="13"/>
      <c r="V135" s="34"/>
      <c r="W135" s="45"/>
      <c r="X135" s="45"/>
      <c r="Y135" s="13"/>
      <c r="Z135" s="32"/>
      <c r="AA135" s="32"/>
      <c r="AB135" s="13"/>
      <c r="AC135" s="32"/>
      <c r="AD135" s="32"/>
      <c r="AE135" s="13"/>
      <c r="AF135" s="32"/>
      <c r="AG135" s="32"/>
      <c r="AH135" s="13"/>
      <c r="AI135" s="32"/>
      <c r="AJ135" s="32"/>
      <c r="AK135" s="13"/>
      <c r="AL135" s="32"/>
      <c r="AM135" s="32"/>
      <c r="AN135" s="13"/>
      <c r="AO135" s="32"/>
      <c r="AP135" s="32"/>
      <c r="AQ135" s="13"/>
      <c r="AR135" s="14"/>
      <c r="AS135" s="45"/>
      <c r="AT135" s="45"/>
      <c r="AU135" s="13"/>
      <c r="AV135" s="32"/>
      <c r="AW135" s="32"/>
      <c r="AX135" s="40"/>
      <c r="AY135" s="32"/>
      <c r="AZ135" s="32"/>
      <c r="BA135" s="13"/>
      <c r="BB135" s="32"/>
      <c r="BC135" s="32"/>
      <c r="BD135" s="13"/>
      <c r="BE135" s="32"/>
      <c r="BF135" s="32"/>
      <c r="BG135" s="13"/>
      <c r="BH135" s="32"/>
      <c r="BI135" s="32"/>
      <c r="BJ135" s="31"/>
      <c r="BK135" s="32"/>
      <c r="BL135" s="32"/>
      <c r="BM135" s="13"/>
      <c r="BO135" s="45" t="s">
        <v>175</v>
      </c>
      <c r="BP135" s="45"/>
      <c r="BQ135" s="13"/>
      <c r="BR135" s="32" t="s">
        <v>175</v>
      </c>
      <c r="BS135" s="32">
        <v>2</v>
      </c>
      <c r="BT135" s="13">
        <v>67.000016</v>
      </c>
      <c r="BU135" s="32" t="s">
        <v>171</v>
      </c>
      <c r="BV135" s="32">
        <v>1</v>
      </c>
      <c r="BW135" s="13">
        <v>67.00002</v>
      </c>
      <c r="BX135" s="32"/>
      <c r="BY135" s="32"/>
      <c r="BZ135" s="13"/>
      <c r="CA135" s="32"/>
      <c r="CB135" s="32"/>
      <c r="CC135" s="13"/>
      <c r="CD135" s="32"/>
      <c r="CE135" s="32"/>
      <c r="CF135" s="6"/>
      <c r="CG135" s="32"/>
      <c r="CH135" s="32"/>
      <c r="CI135" s="13"/>
      <c r="CJ135" s="34"/>
      <c r="CK135" s="34"/>
      <c r="CL135" s="20"/>
      <c r="CM135" s="20"/>
      <c r="CN135" s="20"/>
      <c r="CR135" s="46"/>
      <c r="DG135" s="34"/>
      <c r="DH135" s="14"/>
    </row>
    <row r="136" spans="1:112" ht="14.25" hidden="1">
      <c r="A136" s="2" t="s">
        <v>157</v>
      </c>
      <c r="B136" s="2"/>
      <c r="C136" s="13">
        <v>151.16667366666667</v>
      </c>
      <c r="D136" s="31" t="s">
        <v>157</v>
      </c>
      <c r="E136" s="40"/>
      <c r="F136" s="13">
        <v>146.83340533333333</v>
      </c>
      <c r="G136" s="40" t="s">
        <v>155</v>
      </c>
      <c r="H136" s="32"/>
      <c r="I136" s="13">
        <v>141.2</v>
      </c>
      <c r="J136" s="32" t="s">
        <v>157</v>
      </c>
      <c r="K136" s="32"/>
      <c r="L136" s="13">
        <v>147.83340633333333</v>
      </c>
      <c r="M136" s="32"/>
      <c r="N136" s="32"/>
      <c r="O136" s="13"/>
      <c r="P136" s="32"/>
      <c r="Q136" s="32"/>
      <c r="R136" s="13"/>
      <c r="S136" s="32"/>
      <c r="T136" s="32"/>
      <c r="U136" s="13"/>
      <c r="V136" s="34"/>
      <c r="W136" s="45"/>
      <c r="X136" s="45"/>
      <c r="Y136" s="13"/>
      <c r="Z136" s="32"/>
      <c r="AA136" s="32"/>
      <c r="AB136" s="13"/>
      <c r="AC136" s="32"/>
      <c r="AD136" s="32"/>
      <c r="AE136" s="13"/>
      <c r="AF136" s="32"/>
      <c r="AG136" s="32"/>
      <c r="AH136" s="13"/>
      <c r="AI136" s="32"/>
      <c r="AJ136" s="32"/>
      <c r="AK136" s="13"/>
      <c r="AL136" s="32"/>
      <c r="AM136" s="32"/>
      <c r="AN136" s="13"/>
      <c r="AO136" s="32"/>
      <c r="AP136" s="32"/>
      <c r="AQ136" s="13"/>
      <c r="AR136" s="14"/>
      <c r="AS136" s="45"/>
      <c r="AT136" s="45"/>
      <c r="AU136" s="13"/>
      <c r="AV136" s="32"/>
      <c r="AW136" s="32"/>
      <c r="AX136" s="40"/>
      <c r="AY136" s="32"/>
      <c r="AZ136" s="32"/>
      <c r="BA136" s="13"/>
      <c r="BB136" s="32"/>
      <c r="BC136" s="32"/>
      <c r="BD136" s="13"/>
      <c r="BE136" s="32"/>
      <c r="BF136" s="32"/>
      <c r="BG136" s="13"/>
      <c r="BH136" s="32"/>
      <c r="BI136" s="32"/>
      <c r="BJ136" s="31"/>
      <c r="BK136" s="32"/>
      <c r="BL136" s="32"/>
      <c r="BM136" s="13"/>
      <c r="BO136" s="45" t="s">
        <v>172</v>
      </c>
      <c r="BP136" s="45">
        <v>2</v>
      </c>
      <c r="BQ136" s="13">
        <v>37.000004</v>
      </c>
      <c r="BR136" s="32" t="s">
        <v>172</v>
      </c>
      <c r="BS136" s="32"/>
      <c r="BT136" s="13"/>
      <c r="BU136" s="32" t="s">
        <v>176</v>
      </c>
      <c r="BV136" s="32"/>
      <c r="BW136" s="13">
        <v>60.33334633333334</v>
      </c>
      <c r="BX136" s="32"/>
      <c r="BY136" s="32"/>
      <c r="BZ136" s="13"/>
      <c r="CA136" s="32"/>
      <c r="CB136" s="32"/>
      <c r="CC136" s="13"/>
      <c r="CD136" s="32"/>
      <c r="CE136" s="32"/>
      <c r="CF136" s="6"/>
      <c r="CG136" s="32"/>
      <c r="CH136" s="32"/>
      <c r="CI136" s="13"/>
      <c r="CJ136" s="34"/>
      <c r="CK136" s="34"/>
      <c r="CL136" s="20"/>
      <c r="CM136" s="20"/>
      <c r="CN136" s="20"/>
      <c r="CR136" s="46"/>
      <c r="DG136" s="34"/>
      <c r="DH136" s="14"/>
    </row>
    <row r="137" spans="1:112" ht="14.25" hidden="1">
      <c r="A137" s="2" t="s">
        <v>205</v>
      </c>
      <c r="B137" s="2"/>
      <c r="C137" s="13">
        <v>146.66667266666667</v>
      </c>
      <c r="D137" s="31" t="s">
        <v>205</v>
      </c>
      <c r="E137" s="40"/>
      <c r="F137" s="13"/>
      <c r="G137" s="40" t="s">
        <v>204</v>
      </c>
      <c r="H137" s="32"/>
      <c r="I137" s="13">
        <v>133.7</v>
      </c>
      <c r="J137" s="32" t="s">
        <v>156</v>
      </c>
      <c r="K137" s="32"/>
      <c r="L137" s="13">
        <v>143.500074</v>
      </c>
      <c r="M137" s="32"/>
      <c r="N137" s="32"/>
      <c r="O137" s="13"/>
      <c r="P137" s="32"/>
      <c r="Q137" s="32"/>
      <c r="R137" s="13"/>
      <c r="S137" s="32"/>
      <c r="T137" s="32"/>
      <c r="U137" s="13"/>
      <c r="V137" s="34"/>
      <c r="W137" s="45"/>
      <c r="X137" s="45"/>
      <c r="Y137" s="13"/>
      <c r="Z137" s="32"/>
      <c r="AA137" s="32"/>
      <c r="AB137" s="13"/>
      <c r="AC137" s="32"/>
      <c r="AD137" s="32"/>
      <c r="AE137" s="13"/>
      <c r="AF137" s="32"/>
      <c r="AG137" s="32"/>
      <c r="AH137" s="13"/>
      <c r="AI137" s="32"/>
      <c r="AJ137" s="32"/>
      <c r="AK137" s="13"/>
      <c r="AL137" s="32"/>
      <c r="AM137" s="32"/>
      <c r="AN137" s="13"/>
      <c r="AO137" s="32"/>
      <c r="AP137" s="32"/>
      <c r="AQ137" s="13"/>
      <c r="AR137" s="14"/>
      <c r="AS137" s="45"/>
      <c r="AT137" s="45"/>
      <c r="AU137" s="13"/>
      <c r="AV137" s="32"/>
      <c r="AW137" s="32"/>
      <c r="AX137" s="40"/>
      <c r="AY137" s="32"/>
      <c r="AZ137" s="32"/>
      <c r="BA137" s="13"/>
      <c r="BB137" s="32"/>
      <c r="BC137" s="32"/>
      <c r="BD137" s="13"/>
      <c r="BE137" s="32"/>
      <c r="BF137" s="32"/>
      <c r="BG137" s="13"/>
      <c r="BH137" s="32"/>
      <c r="BI137" s="32"/>
      <c r="BJ137" s="31"/>
      <c r="BK137" s="32"/>
      <c r="BL137" s="32"/>
      <c r="BM137" s="13"/>
      <c r="BO137" s="45" t="s">
        <v>171</v>
      </c>
      <c r="BP137" s="45"/>
      <c r="BQ137" s="13">
        <v>33.66666766666666</v>
      </c>
      <c r="BR137" s="32" t="s">
        <v>171</v>
      </c>
      <c r="BS137" s="32">
        <v>1</v>
      </c>
      <c r="BT137" s="13">
        <v>66.33335333333333</v>
      </c>
      <c r="BU137" s="32" t="s">
        <v>237</v>
      </c>
      <c r="BV137" s="32"/>
      <c r="BW137" s="13">
        <v>59.66668266666667</v>
      </c>
      <c r="BX137" s="32"/>
      <c r="BY137" s="32"/>
      <c r="BZ137" s="13"/>
      <c r="CA137" s="32"/>
      <c r="CB137" s="32"/>
      <c r="CC137" s="13"/>
      <c r="CD137" s="32"/>
      <c r="CE137" s="32"/>
      <c r="CF137" s="6"/>
      <c r="CG137" s="32"/>
      <c r="CH137" s="32"/>
      <c r="CI137" s="13"/>
      <c r="CJ137" s="34"/>
      <c r="CK137" s="34"/>
      <c r="CL137" s="20"/>
      <c r="CM137" s="20"/>
      <c r="CN137" s="20"/>
      <c r="CR137" s="46"/>
      <c r="DG137" s="34"/>
      <c r="DH137" s="14"/>
    </row>
    <row r="138" spans="1:112" ht="14.25" hidden="1">
      <c r="A138" s="2"/>
      <c r="B138" s="2"/>
      <c r="C138" s="13"/>
      <c r="D138" s="31" t="s">
        <v>204</v>
      </c>
      <c r="E138" s="40"/>
      <c r="F138" s="13">
        <v>137.7</v>
      </c>
      <c r="G138" s="40"/>
      <c r="H138" s="32"/>
      <c r="I138" s="13"/>
      <c r="J138" s="32" t="s">
        <v>204</v>
      </c>
      <c r="K138" s="32"/>
      <c r="L138" s="13">
        <v>139.16674166666667</v>
      </c>
      <c r="M138" s="32"/>
      <c r="N138" s="32"/>
      <c r="O138" s="13"/>
      <c r="P138" s="32"/>
      <c r="Q138" s="32"/>
      <c r="R138" s="13"/>
      <c r="S138" s="32"/>
      <c r="T138" s="32"/>
      <c r="U138" s="13"/>
      <c r="V138" s="34"/>
      <c r="W138" s="45"/>
      <c r="X138" s="45"/>
      <c r="Y138" s="13"/>
      <c r="Z138" s="32"/>
      <c r="AA138" s="32"/>
      <c r="AB138" s="13"/>
      <c r="AC138" s="32"/>
      <c r="AD138" s="32"/>
      <c r="AE138" s="13"/>
      <c r="AF138" s="32"/>
      <c r="AG138" s="32"/>
      <c r="AH138" s="13"/>
      <c r="AI138" s="32"/>
      <c r="AJ138" s="32"/>
      <c r="AK138" s="13"/>
      <c r="AL138" s="32"/>
      <c r="AM138" s="32"/>
      <c r="AN138" s="13"/>
      <c r="AO138" s="32"/>
      <c r="AP138" s="32"/>
      <c r="AQ138" s="13"/>
      <c r="AR138" s="14"/>
      <c r="AS138" s="45"/>
      <c r="AT138" s="45"/>
      <c r="AU138" s="13"/>
      <c r="AV138" s="32"/>
      <c r="AW138" s="32"/>
      <c r="AX138" s="40"/>
      <c r="AY138" s="32"/>
      <c r="AZ138" s="32"/>
      <c r="BA138" s="13"/>
      <c r="BB138" s="32"/>
      <c r="BC138" s="32"/>
      <c r="BD138" s="13"/>
      <c r="BE138" s="32"/>
      <c r="BF138" s="32"/>
      <c r="BG138" s="13"/>
      <c r="BH138" s="32"/>
      <c r="BI138" s="32"/>
      <c r="BJ138" s="31"/>
      <c r="BK138" s="32"/>
      <c r="BL138" s="32"/>
      <c r="BM138" s="13"/>
      <c r="BO138" s="45" t="s">
        <v>176</v>
      </c>
      <c r="BP138" s="45"/>
      <c r="BQ138" s="13"/>
      <c r="BR138" s="32" t="s">
        <v>176</v>
      </c>
      <c r="BS138" s="32"/>
      <c r="BT138" s="13">
        <v>55.66668466666666</v>
      </c>
      <c r="BU138" s="32" t="s">
        <v>238</v>
      </c>
      <c r="BV138" s="32"/>
      <c r="BW138" s="13">
        <v>59.666680666666664</v>
      </c>
      <c r="BX138" s="32"/>
      <c r="BY138" s="32"/>
      <c r="BZ138" s="13"/>
      <c r="CA138" s="32"/>
      <c r="CB138" s="32"/>
      <c r="CC138" s="13"/>
      <c r="CD138" s="32"/>
      <c r="CE138" s="32"/>
      <c r="CF138" s="6"/>
      <c r="CG138" s="32"/>
      <c r="CH138" s="32"/>
      <c r="CI138" s="13"/>
      <c r="CJ138" s="34"/>
      <c r="CK138" s="34"/>
      <c r="CL138" s="20"/>
      <c r="CM138" s="20"/>
      <c r="CN138" s="20"/>
      <c r="CR138" s="46"/>
      <c r="DG138" s="34"/>
      <c r="DH138" s="14"/>
    </row>
    <row r="139" spans="1:112" ht="14.25" hidden="1">
      <c r="A139" s="2"/>
      <c r="B139" s="2"/>
      <c r="C139" s="13"/>
      <c r="D139" s="31"/>
      <c r="E139" s="40"/>
      <c r="F139" s="13"/>
      <c r="G139" s="40"/>
      <c r="H139" s="32"/>
      <c r="I139" s="13"/>
      <c r="J139" s="32" t="s">
        <v>205</v>
      </c>
      <c r="K139" s="32"/>
      <c r="L139" s="13">
        <v>138.16673866666665</v>
      </c>
      <c r="M139" s="32"/>
      <c r="N139" s="32"/>
      <c r="O139" s="13"/>
      <c r="P139" s="32"/>
      <c r="Q139" s="32"/>
      <c r="R139" s="13"/>
      <c r="S139" s="32"/>
      <c r="T139" s="32"/>
      <c r="U139" s="13"/>
      <c r="V139" s="34"/>
      <c r="W139" s="45"/>
      <c r="X139" s="45"/>
      <c r="Y139" s="13"/>
      <c r="Z139" s="32"/>
      <c r="AA139" s="32"/>
      <c r="AB139" s="13"/>
      <c r="AC139" s="32"/>
      <c r="AD139" s="32"/>
      <c r="AE139" s="13"/>
      <c r="AF139" s="32"/>
      <c r="AG139" s="32"/>
      <c r="AH139" s="13"/>
      <c r="AI139" s="32"/>
      <c r="AJ139" s="32"/>
      <c r="AK139" s="13"/>
      <c r="AL139" s="32"/>
      <c r="AM139" s="32"/>
      <c r="AN139" s="13"/>
      <c r="AO139" s="32"/>
      <c r="AP139" s="32"/>
      <c r="AQ139" s="13"/>
      <c r="AR139" s="14"/>
      <c r="AS139" s="45"/>
      <c r="AT139" s="45"/>
      <c r="AU139" s="13"/>
      <c r="AV139" s="32"/>
      <c r="AW139" s="32"/>
      <c r="AX139" s="40"/>
      <c r="AY139" s="32"/>
      <c r="AZ139" s="32"/>
      <c r="BA139" s="13"/>
      <c r="BB139" s="32"/>
      <c r="BC139" s="32"/>
      <c r="BD139" s="13"/>
      <c r="BE139" s="32"/>
      <c r="BF139" s="32"/>
      <c r="BG139" s="13"/>
      <c r="BH139" s="32"/>
      <c r="BI139" s="32"/>
      <c r="BJ139" s="31"/>
      <c r="BK139" s="32"/>
      <c r="BL139" s="32"/>
      <c r="BM139" s="13"/>
      <c r="BO139" s="45" t="s">
        <v>177</v>
      </c>
      <c r="BP139" s="45"/>
      <c r="BQ139" s="13"/>
      <c r="BR139" s="32" t="s">
        <v>177</v>
      </c>
      <c r="BS139" s="32"/>
      <c r="BT139" s="13">
        <v>53.666680666666664</v>
      </c>
      <c r="BU139" s="32" t="s">
        <v>239</v>
      </c>
      <c r="BV139" s="32"/>
      <c r="BW139" s="13">
        <v>51.33334833333333</v>
      </c>
      <c r="BX139" s="32"/>
      <c r="BY139" s="32"/>
      <c r="BZ139" s="13"/>
      <c r="CA139" s="32"/>
      <c r="CB139" s="32"/>
      <c r="CC139" s="13"/>
      <c r="CD139" s="32"/>
      <c r="CE139" s="32"/>
      <c r="CF139" s="6"/>
      <c r="CG139" s="32"/>
      <c r="CH139" s="32"/>
      <c r="CI139" s="13"/>
      <c r="CJ139" s="34"/>
      <c r="CK139" s="34"/>
      <c r="CL139" s="20"/>
      <c r="CM139" s="20"/>
      <c r="CN139" s="20"/>
      <c r="CR139" s="46"/>
      <c r="DG139" s="34"/>
      <c r="DH139" s="14"/>
    </row>
    <row r="140" spans="1:112" ht="14.25" hidden="1">
      <c r="A140" s="2"/>
      <c r="B140" s="2"/>
      <c r="C140" s="13"/>
      <c r="D140" s="31"/>
      <c r="E140" s="40"/>
      <c r="F140" s="13"/>
      <c r="G140" s="40"/>
      <c r="H140" s="32"/>
      <c r="I140" s="13"/>
      <c r="J140" s="32"/>
      <c r="K140" s="32"/>
      <c r="L140" s="13"/>
      <c r="M140" s="32"/>
      <c r="N140" s="32"/>
      <c r="O140" s="13"/>
      <c r="P140" s="32"/>
      <c r="Q140" s="32"/>
      <c r="R140" s="13"/>
      <c r="S140" s="32"/>
      <c r="T140" s="32"/>
      <c r="U140" s="13"/>
      <c r="V140" s="34"/>
      <c r="W140" s="45"/>
      <c r="X140" s="45"/>
      <c r="Y140" s="13"/>
      <c r="Z140" s="32"/>
      <c r="AA140" s="32"/>
      <c r="AB140" s="13"/>
      <c r="AC140" s="32"/>
      <c r="AD140" s="32"/>
      <c r="AE140" s="13"/>
      <c r="AF140" s="32"/>
      <c r="AG140" s="32"/>
      <c r="AH140" s="13"/>
      <c r="AI140" s="32"/>
      <c r="AJ140" s="32"/>
      <c r="AK140" s="13"/>
      <c r="AL140" s="32"/>
      <c r="AM140" s="32"/>
      <c r="AN140" s="13"/>
      <c r="AO140" s="32"/>
      <c r="AP140" s="32"/>
      <c r="AQ140" s="13"/>
      <c r="AR140" s="14"/>
      <c r="AS140" s="45"/>
      <c r="AT140" s="45"/>
      <c r="AU140" s="13"/>
      <c r="AV140" s="32"/>
      <c r="AW140" s="32"/>
      <c r="AX140" s="40"/>
      <c r="AY140" s="32"/>
      <c r="AZ140" s="32"/>
      <c r="BA140" s="13"/>
      <c r="BB140" s="32"/>
      <c r="BC140" s="32"/>
      <c r="BD140" s="13"/>
      <c r="BE140" s="32"/>
      <c r="BF140" s="32"/>
      <c r="BG140" s="13"/>
      <c r="BH140" s="32"/>
      <c r="BI140" s="32"/>
      <c r="BJ140" s="31"/>
      <c r="BK140" s="32"/>
      <c r="BL140" s="32"/>
      <c r="BM140" s="13"/>
      <c r="BO140" s="45" t="s">
        <v>178</v>
      </c>
      <c r="BP140" s="45"/>
      <c r="BQ140" s="13"/>
      <c r="BR140" s="32" t="s">
        <v>178</v>
      </c>
      <c r="BS140" s="32"/>
      <c r="BT140" s="13">
        <v>53.666677666666665</v>
      </c>
      <c r="BU140" s="32" t="s">
        <v>240</v>
      </c>
      <c r="BV140" s="32"/>
      <c r="BW140" s="13">
        <v>48.333345333333334</v>
      </c>
      <c r="BX140" s="32"/>
      <c r="BY140" s="32"/>
      <c r="BZ140" s="13"/>
      <c r="CA140" s="32"/>
      <c r="CB140" s="32"/>
      <c r="CC140" s="13"/>
      <c r="CD140" s="32"/>
      <c r="CE140" s="32"/>
      <c r="CF140" s="6"/>
      <c r="CG140" s="32"/>
      <c r="CH140" s="32"/>
      <c r="CI140" s="13"/>
      <c r="CJ140" s="34"/>
      <c r="CK140" s="34"/>
      <c r="CL140" s="20"/>
      <c r="CM140" s="20"/>
      <c r="CN140" s="20"/>
      <c r="CR140" s="46"/>
      <c r="DG140" s="34"/>
      <c r="DH140" s="14"/>
    </row>
    <row r="141" spans="1:112" ht="14.25" hidden="1">
      <c r="A141" s="2"/>
      <c r="B141" s="2"/>
      <c r="C141" s="13"/>
      <c r="D141" s="31"/>
      <c r="E141" s="40"/>
      <c r="F141" s="13"/>
      <c r="G141" s="40"/>
      <c r="H141" s="32"/>
      <c r="I141" s="13"/>
      <c r="J141" s="32"/>
      <c r="K141" s="32"/>
      <c r="L141" s="13"/>
      <c r="M141" s="32"/>
      <c r="N141" s="32"/>
      <c r="O141" s="13"/>
      <c r="P141" s="32"/>
      <c r="Q141" s="32"/>
      <c r="R141" s="13"/>
      <c r="S141" s="32"/>
      <c r="T141" s="32"/>
      <c r="U141" s="13"/>
      <c r="V141" s="34"/>
      <c r="W141" s="45"/>
      <c r="X141" s="45"/>
      <c r="Y141" s="13"/>
      <c r="Z141" s="32"/>
      <c r="AA141" s="32"/>
      <c r="AB141" s="13"/>
      <c r="AC141" s="32"/>
      <c r="AD141" s="32"/>
      <c r="AE141" s="13"/>
      <c r="AF141" s="32"/>
      <c r="AG141" s="32"/>
      <c r="AH141" s="13"/>
      <c r="AI141" s="32"/>
      <c r="AJ141" s="32"/>
      <c r="AK141" s="13"/>
      <c r="AL141" s="32"/>
      <c r="AM141" s="32"/>
      <c r="AN141" s="13"/>
      <c r="AO141" s="32"/>
      <c r="AP141" s="32"/>
      <c r="AQ141" s="13"/>
      <c r="AR141" s="14"/>
      <c r="AS141" s="45"/>
      <c r="AT141" s="45"/>
      <c r="AU141" s="13"/>
      <c r="AV141" s="32"/>
      <c r="AW141" s="32"/>
      <c r="AX141" s="40"/>
      <c r="AY141" s="32"/>
      <c r="AZ141" s="32"/>
      <c r="BA141" s="13"/>
      <c r="BB141" s="32"/>
      <c r="BC141" s="32"/>
      <c r="BD141" s="13"/>
      <c r="BE141" s="32"/>
      <c r="BF141" s="32"/>
      <c r="BG141" s="13"/>
      <c r="BH141" s="32"/>
      <c r="BI141" s="32"/>
      <c r="BJ141" s="31"/>
      <c r="BK141" s="32"/>
      <c r="BL141" s="32"/>
      <c r="BM141" s="13"/>
      <c r="BO141" s="45" t="s">
        <v>179</v>
      </c>
      <c r="BP141" s="45"/>
      <c r="BQ141" s="13"/>
      <c r="BR141" s="32" t="s">
        <v>179</v>
      </c>
      <c r="BS141" s="32"/>
      <c r="BT141" s="13">
        <v>49.000013</v>
      </c>
      <c r="BU141" s="32"/>
      <c r="BV141" s="32"/>
      <c r="BW141" s="13"/>
      <c r="BX141" s="32"/>
      <c r="BY141" s="32"/>
      <c r="BZ141" s="13"/>
      <c r="CA141" s="32"/>
      <c r="CB141" s="32"/>
      <c r="CC141" s="13"/>
      <c r="CD141" s="32"/>
      <c r="CE141" s="32"/>
      <c r="CF141" s="6"/>
      <c r="CG141" s="32"/>
      <c r="CH141" s="32"/>
      <c r="CI141" s="13"/>
      <c r="CJ141" s="34"/>
      <c r="CK141" s="34"/>
      <c r="CL141" s="20"/>
      <c r="CM141" s="20"/>
      <c r="CN141" s="20"/>
      <c r="CR141" s="46"/>
      <c r="DG141" s="34"/>
      <c r="DH141" s="14"/>
    </row>
    <row r="142" spans="1:112" ht="14.25" hidden="1">
      <c r="A142" s="2"/>
      <c r="B142" s="2"/>
      <c r="C142" s="13"/>
      <c r="D142" s="31"/>
      <c r="E142" s="40"/>
      <c r="F142" s="13"/>
      <c r="G142" s="40"/>
      <c r="H142" s="32"/>
      <c r="I142" s="13"/>
      <c r="J142" s="32"/>
      <c r="K142" s="32"/>
      <c r="L142" s="13"/>
      <c r="M142" s="32"/>
      <c r="N142" s="32"/>
      <c r="O142" s="13"/>
      <c r="P142" s="32"/>
      <c r="Q142" s="32"/>
      <c r="R142" s="13"/>
      <c r="S142" s="32"/>
      <c r="T142" s="32"/>
      <c r="U142" s="13"/>
      <c r="V142" s="34"/>
      <c r="W142" s="45"/>
      <c r="X142" s="45"/>
      <c r="Y142" s="13"/>
      <c r="Z142" s="32"/>
      <c r="AA142" s="32"/>
      <c r="AB142" s="13"/>
      <c r="AC142" s="32"/>
      <c r="AD142" s="32"/>
      <c r="AE142" s="13"/>
      <c r="AF142" s="32"/>
      <c r="AG142" s="32"/>
      <c r="AH142" s="13"/>
      <c r="AI142" s="32"/>
      <c r="AJ142" s="32"/>
      <c r="AK142" s="13"/>
      <c r="AL142" s="32"/>
      <c r="AM142" s="32"/>
      <c r="AN142" s="13"/>
      <c r="AO142" s="32"/>
      <c r="AP142" s="32"/>
      <c r="AQ142" s="13"/>
      <c r="AR142" s="14"/>
      <c r="AS142" s="45"/>
      <c r="AT142" s="45"/>
      <c r="AU142" s="13"/>
      <c r="AV142" s="32"/>
      <c r="AW142" s="32"/>
      <c r="AX142" s="40"/>
      <c r="AY142" s="32"/>
      <c r="AZ142" s="32"/>
      <c r="BA142" s="13"/>
      <c r="BB142" s="32"/>
      <c r="BC142" s="32"/>
      <c r="BD142" s="13"/>
      <c r="BE142" s="32"/>
      <c r="BF142" s="32"/>
      <c r="BG142" s="13"/>
      <c r="BH142" s="32"/>
      <c r="BI142" s="32"/>
      <c r="BJ142" s="31"/>
      <c r="BK142" s="32"/>
      <c r="BL142" s="32"/>
      <c r="BM142" s="13"/>
      <c r="BO142" s="45" t="s">
        <v>180</v>
      </c>
      <c r="BP142" s="45"/>
      <c r="BQ142" s="13"/>
      <c r="BR142" s="32" t="s">
        <v>180</v>
      </c>
      <c r="BS142" s="32"/>
      <c r="BT142" s="13">
        <v>46.66667566666666</v>
      </c>
      <c r="BU142" s="32"/>
      <c r="BV142" s="32"/>
      <c r="BW142" s="13"/>
      <c r="BX142" s="32"/>
      <c r="BY142" s="32"/>
      <c r="BZ142" s="13"/>
      <c r="CA142" s="32"/>
      <c r="CB142" s="32"/>
      <c r="CC142" s="13"/>
      <c r="CD142" s="32"/>
      <c r="CE142" s="32"/>
      <c r="CF142" s="6"/>
      <c r="CG142" s="32"/>
      <c r="CH142" s="32"/>
      <c r="CI142" s="13"/>
      <c r="CJ142" s="34"/>
      <c r="CK142" s="34"/>
      <c r="CL142" s="20"/>
      <c r="CM142" s="20"/>
      <c r="CN142" s="20"/>
      <c r="CR142" s="46"/>
      <c r="DG142" s="34"/>
      <c r="DH142" s="14"/>
    </row>
    <row r="143" spans="1:112" ht="14.25" hidden="1">
      <c r="A143" s="2"/>
      <c r="B143" s="2"/>
      <c r="C143" s="13"/>
      <c r="D143" s="31"/>
      <c r="E143" s="40"/>
      <c r="F143" s="13"/>
      <c r="G143" s="40"/>
      <c r="H143" s="32"/>
      <c r="I143" s="13"/>
      <c r="J143" s="32"/>
      <c r="K143" s="32"/>
      <c r="L143" s="13"/>
      <c r="M143" s="32"/>
      <c r="N143" s="32"/>
      <c r="O143" s="13"/>
      <c r="P143" s="32"/>
      <c r="Q143" s="32"/>
      <c r="R143" s="13"/>
      <c r="S143" s="32"/>
      <c r="T143" s="32"/>
      <c r="U143" s="13"/>
      <c r="V143" s="34"/>
      <c r="W143" s="45"/>
      <c r="X143" s="45"/>
      <c r="Y143" s="13"/>
      <c r="Z143" s="32"/>
      <c r="AA143" s="32"/>
      <c r="AB143" s="13"/>
      <c r="AC143" s="32"/>
      <c r="AD143" s="32"/>
      <c r="AE143" s="13"/>
      <c r="AF143" s="32"/>
      <c r="AG143" s="32"/>
      <c r="AH143" s="13"/>
      <c r="AI143" s="32"/>
      <c r="AJ143" s="32"/>
      <c r="AK143" s="13"/>
      <c r="AL143" s="32"/>
      <c r="AM143" s="32"/>
      <c r="AN143" s="13"/>
      <c r="AO143" s="32"/>
      <c r="AP143" s="32"/>
      <c r="AQ143" s="13"/>
      <c r="AR143" s="14"/>
      <c r="AS143" s="45"/>
      <c r="AT143" s="45"/>
      <c r="AU143" s="13"/>
      <c r="AV143" s="32"/>
      <c r="AW143" s="32"/>
      <c r="AX143" s="40"/>
      <c r="AY143" s="32"/>
      <c r="AZ143" s="32"/>
      <c r="BA143" s="13"/>
      <c r="BB143" s="32"/>
      <c r="BC143" s="32"/>
      <c r="BD143" s="13"/>
      <c r="BE143" s="32"/>
      <c r="BF143" s="32"/>
      <c r="BG143" s="13"/>
      <c r="BH143" s="32"/>
      <c r="BI143" s="32"/>
      <c r="BJ143" s="31"/>
      <c r="BK143" s="32"/>
      <c r="BL143" s="32"/>
      <c r="BM143" s="13"/>
      <c r="BO143" s="45"/>
      <c r="BP143" s="45"/>
      <c r="BQ143" s="13"/>
      <c r="BR143" s="32"/>
      <c r="BS143" s="32"/>
      <c r="BT143" s="13"/>
      <c r="BU143" s="32"/>
      <c r="BV143" s="32"/>
      <c r="BW143" s="13"/>
      <c r="BX143" s="32"/>
      <c r="BY143" s="32"/>
      <c r="BZ143" s="13"/>
      <c r="CA143" s="32"/>
      <c r="CB143" s="32"/>
      <c r="CC143" s="13"/>
      <c r="CD143" s="32"/>
      <c r="CE143" s="32"/>
      <c r="CF143" s="6"/>
      <c r="CG143" s="32"/>
      <c r="CH143" s="32"/>
      <c r="CI143" s="13"/>
      <c r="CJ143" s="34"/>
      <c r="CK143" s="34"/>
      <c r="CL143" s="20"/>
      <c r="CM143" s="20"/>
      <c r="CN143" s="20"/>
      <c r="CR143" s="46"/>
      <c r="DG143" s="34"/>
      <c r="DH143" s="14"/>
    </row>
    <row r="144" spans="1:112" ht="14.25" hidden="1">
      <c r="A144" s="2"/>
      <c r="B144" s="2"/>
      <c r="C144" s="13"/>
      <c r="D144" s="31"/>
      <c r="E144" s="40"/>
      <c r="F144" s="13"/>
      <c r="G144" s="40"/>
      <c r="H144" s="32"/>
      <c r="I144" s="13"/>
      <c r="J144" s="32"/>
      <c r="K144" s="32"/>
      <c r="L144" s="13"/>
      <c r="M144" s="32"/>
      <c r="N144" s="32"/>
      <c r="O144" s="13"/>
      <c r="P144" s="32"/>
      <c r="Q144" s="32"/>
      <c r="R144" s="13"/>
      <c r="S144" s="32"/>
      <c r="T144" s="32"/>
      <c r="U144" s="13"/>
      <c r="V144" s="34"/>
      <c r="W144" s="45"/>
      <c r="X144" s="45"/>
      <c r="Y144" s="13"/>
      <c r="Z144" s="32"/>
      <c r="AA144" s="32"/>
      <c r="AB144" s="13"/>
      <c r="AC144" s="32"/>
      <c r="AD144" s="32"/>
      <c r="AE144" s="13"/>
      <c r="AF144" s="32"/>
      <c r="AG144" s="32"/>
      <c r="AH144" s="13"/>
      <c r="AI144" s="32"/>
      <c r="AJ144" s="32"/>
      <c r="AK144" s="13"/>
      <c r="AL144" s="32"/>
      <c r="AM144" s="32"/>
      <c r="AN144" s="13"/>
      <c r="AO144" s="32"/>
      <c r="AP144" s="32"/>
      <c r="AQ144" s="13"/>
      <c r="AR144" s="14"/>
      <c r="AS144" s="45"/>
      <c r="AT144" s="45"/>
      <c r="AU144" s="13"/>
      <c r="AV144" s="32"/>
      <c r="AW144" s="32"/>
      <c r="AX144" s="40"/>
      <c r="AY144" s="32"/>
      <c r="AZ144" s="32"/>
      <c r="BA144" s="13"/>
      <c r="BB144" s="32"/>
      <c r="BC144" s="32"/>
      <c r="BD144" s="13"/>
      <c r="BE144" s="32"/>
      <c r="BF144" s="32"/>
      <c r="BG144" s="13"/>
      <c r="BH144" s="32"/>
      <c r="BI144" s="32"/>
      <c r="BJ144" s="31"/>
      <c r="BK144" s="32"/>
      <c r="BL144" s="32"/>
      <c r="BM144" s="13"/>
      <c r="BO144" s="45"/>
      <c r="BP144" s="45"/>
      <c r="BQ144" s="13"/>
      <c r="BR144" s="32"/>
      <c r="BS144" s="32"/>
      <c r="BT144" s="13"/>
      <c r="BU144" s="32"/>
      <c r="BV144" s="32"/>
      <c r="BW144" s="13"/>
      <c r="BX144" s="32"/>
      <c r="BY144" s="32"/>
      <c r="BZ144" s="13"/>
      <c r="CA144" s="32"/>
      <c r="CB144" s="32"/>
      <c r="CC144" s="13"/>
      <c r="CD144" s="32"/>
      <c r="CE144" s="32"/>
      <c r="CF144" s="6"/>
      <c r="CG144" s="32"/>
      <c r="CH144" s="32"/>
      <c r="CI144" s="13"/>
      <c r="CJ144" s="34"/>
      <c r="CK144" s="34"/>
      <c r="CL144" s="20"/>
      <c r="CM144" s="20"/>
      <c r="CN144" s="20"/>
      <c r="CR144" s="46"/>
      <c r="DG144" s="34"/>
      <c r="DH144" s="14"/>
    </row>
    <row r="145" spans="1:112" ht="14.25" hidden="1">
      <c r="A145" s="2"/>
      <c r="B145" s="2"/>
      <c r="C145" s="13"/>
      <c r="D145" s="31"/>
      <c r="E145" s="40"/>
      <c r="F145" s="13"/>
      <c r="G145" s="40"/>
      <c r="H145" s="32"/>
      <c r="I145" s="13"/>
      <c r="J145" s="32"/>
      <c r="K145" s="32"/>
      <c r="L145" s="13"/>
      <c r="M145" s="32"/>
      <c r="N145" s="32"/>
      <c r="O145" s="13"/>
      <c r="P145" s="32"/>
      <c r="Q145" s="32"/>
      <c r="R145" s="13"/>
      <c r="S145" s="32"/>
      <c r="T145" s="32"/>
      <c r="U145" s="13"/>
      <c r="V145" s="34"/>
      <c r="W145" s="45"/>
      <c r="X145" s="45"/>
      <c r="Y145" s="13"/>
      <c r="Z145" s="32"/>
      <c r="AA145" s="32"/>
      <c r="AB145" s="13"/>
      <c r="AC145" s="32"/>
      <c r="AD145" s="32"/>
      <c r="AE145" s="13"/>
      <c r="AF145" s="32"/>
      <c r="AG145" s="32"/>
      <c r="AH145" s="13"/>
      <c r="AI145" s="32"/>
      <c r="AJ145" s="32"/>
      <c r="AK145" s="13"/>
      <c r="AL145" s="32"/>
      <c r="AM145" s="32"/>
      <c r="AN145" s="13"/>
      <c r="AO145" s="32"/>
      <c r="AP145" s="32"/>
      <c r="AQ145" s="13"/>
      <c r="AR145" s="14"/>
      <c r="AS145" s="45"/>
      <c r="AT145" s="45"/>
      <c r="AU145" s="13"/>
      <c r="AV145" s="32"/>
      <c r="AW145" s="32"/>
      <c r="AX145" s="40"/>
      <c r="AY145" s="32"/>
      <c r="AZ145" s="32"/>
      <c r="BA145" s="13"/>
      <c r="BB145" s="32"/>
      <c r="BC145" s="32"/>
      <c r="BD145" s="13"/>
      <c r="BE145" s="32"/>
      <c r="BF145" s="32"/>
      <c r="BG145" s="13"/>
      <c r="BH145" s="32"/>
      <c r="BI145" s="32"/>
      <c r="BJ145" s="31"/>
      <c r="BK145" s="32"/>
      <c r="BL145" s="32"/>
      <c r="BM145" s="13"/>
      <c r="BO145" s="45"/>
      <c r="BP145" s="45"/>
      <c r="BQ145" s="13"/>
      <c r="BR145" s="32"/>
      <c r="BS145" s="32"/>
      <c r="BT145" s="13"/>
      <c r="BU145" s="32"/>
      <c r="BV145" s="32"/>
      <c r="BW145" s="13"/>
      <c r="BX145" s="32"/>
      <c r="BY145" s="32"/>
      <c r="BZ145" s="13"/>
      <c r="CA145" s="32"/>
      <c r="CB145" s="32"/>
      <c r="CC145" s="13"/>
      <c r="CD145" s="32"/>
      <c r="CE145" s="32"/>
      <c r="CF145" s="6"/>
      <c r="CG145" s="32"/>
      <c r="CH145" s="32"/>
      <c r="CI145" s="13"/>
      <c r="CJ145" s="34"/>
      <c r="CK145" s="34"/>
      <c r="CL145" s="20"/>
      <c r="CM145" s="20"/>
      <c r="CN145" s="20"/>
      <c r="CR145" s="46"/>
      <c r="DG145" s="34"/>
      <c r="DH145" s="14"/>
    </row>
    <row r="146" spans="1:91" ht="14.25" hidden="1">
      <c r="A146" s="2"/>
      <c r="B146" s="2"/>
      <c r="C146" s="13"/>
      <c r="D146" s="31"/>
      <c r="E146" s="40"/>
      <c r="F146" s="13"/>
      <c r="G146" s="40"/>
      <c r="H146" s="32"/>
      <c r="I146" s="13"/>
      <c r="J146" s="32"/>
      <c r="K146" s="32"/>
      <c r="L146" s="13"/>
      <c r="M146" s="32"/>
      <c r="N146" s="32"/>
      <c r="O146" s="13"/>
      <c r="P146" s="32"/>
      <c r="Q146" s="32"/>
      <c r="R146" s="13"/>
      <c r="S146" s="32"/>
      <c r="T146" s="32"/>
      <c r="U146" s="13"/>
      <c r="V146" s="34"/>
      <c r="W146" s="14"/>
      <c r="X146" s="36"/>
      <c r="Y146" s="20"/>
      <c r="Z146" s="37"/>
      <c r="AA146" s="22"/>
      <c r="AB146"/>
      <c r="AC146"/>
      <c r="AD146"/>
      <c r="AE146"/>
      <c r="AF146" s="28"/>
      <c r="AP146" s="34"/>
      <c r="AQ146" s="14"/>
      <c r="AR146" s="34"/>
      <c r="AS146" s="14"/>
      <c r="AT146" s="34"/>
      <c r="AU146" s="14"/>
      <c r="AW146" s="4"/>
      <c r="AY146"/>
      <c r="BA146"/>
      <c r="BB146" s="28"/>
      <c r="BK146" s="14"/>
      <c r="BL146" s="34"/>
      <c r="BM146" s="14"/>
      <c r="BN146" s="34"/>
      <c r="BO146" s="14"/>
      <c r="BP146" s="34"/>
      <c r="BQ146" s="20"/>
      <c r="BR146" s="20"/>
      <c r="BS146" s="20"/>
      <c r="BT146"/>
      <c r="BU146"/>
      <c r="BV146"/>
      <c r="BW146"/>
      <c r="BX146" s="28"/>
      <c r="CH146" s="34"/>
      <c r="CI146" s="14"/>
      <c r="CJ146" s="34"/>
      <c r="CK146" s="14"/>
      <c r="CL146" s="34"/>
      <c r="CM146" s="14"/>
    </row>
    <row r="147" spans="1:91" ht="14.25" hidden="1">
      <c r="A147" s="2"/>
      <c r="B147" s="2"/>
      <c r="C147" s="13"/>
      <c r="D147" s="31"/>
      <c r="E147" s="40"/>
      <c r="F147" s="13"/>
      <c r="G147" s="40"/>
      <c r="H147" s="32"/>
      <c r="I147" s="13"/>
      <c r="J147" s="32"/>
      <c r="K147" s="32"/>
      <c r="L147" s="13"/>
      <c r="M147" s="32"/>
      <c r="N147" s="32"/>
      <c r="O147" s="13"/>
      <c r="P147" s="32"/>
      <c r="Q147" s="32"/>
      <c r="R147" s="13"/>
      <c r="S147" s="32"/>
      <c r="T147" s="32"/>
      <c r="U147" s="13"/>
      <c r="V147" s="34"/>
      <c r="W147" s="14"/>
      <c r="X147" s="36"/>
      <c r="Y147" s="20"/>
      <c r="Z147" s="37"/>
      <c r="AA147" s="22"/>
      <c r="AB147"/>
      <c r="AC147"/>
      <c r="AD147"/>
      <c r="AE147"/>
      <c r="AF147" s="28"/>
      <c r="AP147" s="34"/>
      <c r="AQ147" s="14"/>
      <c r="AR147" s="34"/>
      <c r="AS147" s="14"/>
      <c r="AT147" s="34"/>
      <c r="AU147" s="14"/>
      <c r="AW147" s="4"/>
      <c r="AY147"/>
      <c r="BA147"/>
      <c r="BB147" s="28"/>
      <c r="BK147" s="14"/>
      <c r="BL147" s="34"/>
      <c r="BM147" s="14"/>
      <c r="BN147" s="34"/>
      <c r="BO147" s="14"/>
      <c r="BP147" s="34"/>
      <c r="BQ147" s="20"/>
      <c r="BR147" s="20"/>
      <c r="BS147" s="20"/>
      <c r="BT147"/>
      <c r="BU147"/>
      <c r="BV147"/>
      <c r="BW147"/>
      <c r="BX147" s="28"/>
      <c r="CH147" s="34"/>
      <c r="CI147" s="14"/>
      <c r="CJ147" s="34"/>
      <c r="CK147" s="14"/>
      <c r="CL147" s="34"/>
      <c r="CM147" s="14"/>
    </row>
    <row r="148" spans="1:91" ht="14.25" hidden="1">
      <c r="A148" s="2"/>
      <c r="B148" s="2"/>
      <c r="C148" s="13"/>
      <c r="D148" s="31"/>
      <c r="E148" s="40"/>
      <c r="F148" s="13"/>
      <c r="G148" s="40"/>
      <c r="H148" s="32"/>
      <c r="I148" s="13"/>
      <c r="J148" s="32"/>
      <c r="K148" s="32"/>
      <c r="L148" s="13"/>
      <c r="M148" s="32"/>
      <c r="N148" s="32"/>
      <c r="O148" s="13"/>
      <c r="P148" s="32"/>
      <c r="Q148" s="32"/>
      <c r="R148" s="13"/>
      <c r="S148" s="32"/>
      <c r="T148" s="32"/>
      <c r="U148" s="13"/>
      <c r="V148" s="34"/>
      <c r="W148" s="14"/>
      <c r="X148" s="36"/>
      <c r="Y148" s="20"/>
      <c r="Z148" s="37"/>
      <c r="AA148" s="22"/>
      <c r="AB148"/>
      <c r="AC148"/>
      <c r="AD148"/>
      <c r="AE148"/>
      <c r="AF148" s="28"/>
      <c r="AP148" s="34"/>
      <c r="AQ148" s="14"/>
      <c r="AR148" s="34"/>
      <c r="AS148" s="14"/>
      <c r="AT148" s="34"/>
      <c r="AU148" s="14"/>
      <c r="AW148" s="4"/>
      <c r="AY148"/>
      <c r="BA148"/>
      <c r="BB148" s="28"/>
      <c r="BK148" s="14"/>
      <c r="BL148" s="34"/>
      <c r="BM148" s="14"/>
      <c r="BN148" s="34"/>
      <c r="BO148" s="14"/>
      <c r="BP148" s="34"/>
      <c r="BQ148" s="20"/>
      <c r="BR148" s="20"/>
      <c r="BS148" s="20"/>
      <c r="BT148"/>
      <c r="BU148"/>
      <c r="BV148"/>
      <c r="BW148"/>
      <c r="BX148" s="28"/>
      <c r="CH148" s="34"/>
      <c r="CI148" s="14"/>
      <c r="CJ148" s="34"/>
      <c r="CK148" s="14"/>
      <c r="CL148" s="34"/>
      <c r="CM148" s="14"/>
    </row>
    <row r="149" spans="1:91" ht="14.25" hidden="1">
      <c r="A149" s="2"/>
      <c r="B149" s="2"/>
      <c r="C149" s="13"/>
      <c r="D149" s="31"/>
      <c r="E149" s="40"/>
      <c r="F149" s="13"/>
      <c r="G149" s="40"/>
      <c r="H149" s="32"/>
      <c r="I149" s="13"/>
      <c r="J149" s="32"/>
      <c r="K149" s="32"/>
      <c r="L149" s="13"/>
      <c r="M149" s="32"/>
      <c r="N149" s="32"/>
      <c r="O149" s="13"/>
      <c r="P149" s="32"/>
      <c r="Q149" s="32"/>
      <c r="R149" s="13"/>
      <c r="S149" s="32"/>
      <c r="T149" s="32"/>
      <c r="U149" s="13"/>
      <c r="V149" s="34"/>
      <c r="W149" s="14"/>
      <c r="X149" s="36"/>
      <c r="Y149" s="20"/>
      <c r="Z149" s="37"/>
      <c r="AA149" s="22"/>
      <c r="AB149"/>
      <c r="AC149"/>
      <c r="AD149"/>
      <c r="AE149"/>
      <c r="AF149" s="28"/>
      <c r="AP149" s="34"/>
      <c r="AQ149" s="14"/>
      <c r="AR149" s="34"/>
      <c r="AS149" s="14"/>
      <c r="AT149" s="34"/>
      <c r="AU149" s="14"/>
      <c r="AW149" s="4"/>
      <c r="AY149"/>
      <c r="BA149"/>
      <c r="BB149" s="28"/>
      <c r="BK149" s="14"/>
      <c r="BL149" s="34"/>
      <c r="BM149" s="14"/>
      <c r="BN149" s="34"/>
      <c r="BO149" s="14"/>
      <c r="BP149" s="34"/>
      <c r="BQ149" s="20"/>
      <c r="BR149" s="20"/>
      <c r="BS149" s="20"/>
      <c r="BT149"/>
      <c r="BU149"/>
      <c r="BV149"/>
      <c r="BW149"/>
      <c r="BX149" s="28"/>
      <c r="CH149" s="34"/>
      <c r="CI149" s="14"/>
      <c r="CJ149" s="34"/>
      <c r="CK149" s="14"/>
      <c r="CL149" s="34"/>
      <c r="CM149" s="14"/>
    </row>
    <row r="150" spans="1:91" ht="14.25" hidden="1">
      <c r="A150" s="2"/>
      <c r="B150" s="2"/>
      <c r="C150" s="13"/>
      <c r="D150" s="31"/>
      <c r="E150" s="40"/>
      <c r="F150" s="13"/>
      <c r="G150" s="40"/>
      <c r="H150" s="32"/>
      <c r="I150" s="13"/>
      <c r="J150" s="32"/>
      <c r="K150" s="32"/>
      <c r="L150" s="13"/>
      <c r="M150" s="32"/>
      <c r="N150" s="32"/>
      <c r="O150" s="13"/>
      <c r="P150" s="32"/>
      <c r="Q150" s="32"/>
      <c r="R150" s="13"/>
      <c r="S150" s="32"/>
      <c r="T150" s="32"/>
      <c r="U150" s="13"/>
      <c r="V150" s="34"/>
      <c r="W150" s="14"/>
      <c r="X150" s="36"/>
      <c r="Y150" s="20"/>
      <c r="Z150" s="37"/>
      <c r="AA150" s="22"/>
      <c r="AB150"/>
      <c r="AC150"/>
      <c r="AD150"/>
      <c r="AE150"/>
      <c r="AF150" s="28"/>
      <c r="AP150" s="34"/>
      <c r="AQ150" s="14"/>
      <c r="AR150" s="34"/>
      <c r="AS150" s="14"/>
      <c r="AT150" s="34"/>
      <c r="AU150" s="14"/>
      <c r="AW150" s="4"/>
      <c r="AY150"/>
      <c r="BA150"/>
      <c r="BB150" s="28"/>
      <c r="BK150" s="14"/>
      <c r="BL150" s="34"/>
      <c r="BM150" s="14"/>
      <c r="BN150" s="34"/>
      <c r="BO150" s="14"/>
      <c r="BP150" s="34"/>
      <c r="BQ150" s="20"/>
      <c r="BR150" s="20"/>
      <c r="BS150" s="20"/>
      <c r="BT150"/>
      <c r="BU150"/>
      <c r="BV150"/>
      <c r="BW150"/>
      <c r="BX150" s="28"/>
      <c r="CH150" s="34"/>
      <c r="CI150" s="14"/>
      <c r="CJ150" s="34"/>
      <c r="CK150" s="14"/>
      <c r="CL150" s="34"/>
      <c r="CM150" s="14"/>
    </row>
    <row r="151" spans="1:91" ht="14.25" hidden="1">
      <c r="A151" s="2"/>
      <c r="B151" s="2"/>
      <c r="C151" s="13"/>
      <c r="D151" s="31"/>
      <c r="E151" s="40"/>
      <c r="F151" s="13"/>
      <c r="G151" s="40"/>
      <c r="H151" s="32"/>
      <c r="I151" s="13"/>
      <c r="J151" s="32"/>
      <c r="K151" s="32"/>
      <c r="L151" s="13"/>
      <c r="M151" s="32"/>
      <c r="N151" s="32"/>
      <c r="O151" s="13"/>
      <c r="P151" s="32"/>
      <c r="Q151" s="32"/>
      <c r="R151" s="13"/>
      <c r="S151" s="32"/>
      <c r="T151" s="32"/>
      <c r="U151" s="13"/>
      <c r="V151" s="34"/>
      <c r="W151" s="14"/>
      <c r="X151" s="36"/>
      <c r="Y151" s="20"/>
      <c r="Z151" s="37"/>
      <c r="AA151" s="22"/>
      <c r="AB151"/>
      <c r="AC151"/>
      <c r="AD151"/>
      <c r="AE151"/>
      <c r="AF151" s="28"/>
      <c r="AP151" s="34"/>
      <c r="AQ151" s="14"/>
      <c r="AR151" s="34"/>
      <c r="AS151" s="14"/>
      <c r="AT151" s="34"/>
      <c r="AU151" s="14"/>
      <c r="AW151" s="4"/>
      <c r="AY151"/>
      <c r="BA151"/>
      <c r="BB151" s="28"/>
      <c r="BK151" s="14"/>
      <c r="BL151" s="34"/>
      <c r="BM151" s="14"/>
      <c r="BN151" s="34"/>
      <c r="BO151" s="14"/>
      <c r="BP151" s="34"/>
      <c r="BQ151" s="20"/>
      <c r="BR151" s="20"/>
      <c r="BS151" s="20"/>
      <c r="BT151"/>
      <c r="BU151"/>
      <c r="BV151"/>
      <c r="BW151"/>
      <c r="BX151" s="28"/>
      <c r="CH151" s="34"/>
      <c r="CI151" s="14"/>
      <c r="CJ151" s="34"/>
      <c r="CK151" s="14"/>
      <c r="CL151" s="34"/>
      <c r="CM151" s="14"/>
    </row>
    <row r="152" spans="1:91" ht="14.25" hidden="1">
      <c r="A152" s="2"/>
      <c r="B152" s="2"/>
      <c r="C152" s="13"/>
      <c r="D152" s="31"/>
      <c r="E152" s="40"/>
      <c r="F152" s="13"/>
      <c r="G152" s="40"/>
      <c r="H152" s="32"/>
      <c r="I152" s="13"/>
      <c r="J152" s="32"/>
      <c r="K152" s="32"/>
      <c r="L152" s="13"/>
      <c r="M152" s="32"/>
      <c r="N152" s="32"/>
      <c r="O152" s="13"/>
      <c r="P152" s="32"/>
      <c r="Q152" s="32"/>
      <c r="R152" s="13"/>
      <c r="S152" s="32"/>
      <c r="T152" s="32"/>
      <c r="U152" s="13"/>
      <c r="V152" s="34"/>
      <c r="W152" s="14"/>
      <c r="X152" s="36"/>
      <c r="Y152" s="20"/>
      <c r="Z152" s="37"/>
      <c r="AA152" s="22"/>
      <c r="AB152"/>
      <c r="AC152"/>
      <c r="AD152"/>
      <c r="AE152"/>
      <c r="AF152" s="28"/>
      <c r="AP152" s="34"/>
      <c r="AQ152" s="14"/>
      <c r="AR152" s="34"/>
      <c r="AS152" s="14"/>
      <c r="AT152" s="34"/>
      <c r="AU152" s="14"/>
      <c r="AW152" s="4"/>
      <c r="AY152"/>
      <c r="BA152"/>
      <c r="BB152" s="28"/>
      <c r="BK152" s="14"/>
      <c r="BL152" s="34"/>
      <c r="BM152" s="14"/>
      <c r="BN152" s="34"/>
      <c r="BO152" s="14"/>
      <c r="BP152" s="34"/>
      <c r="BQ152" s="20"/>
      <c r="BR152" s="20"/>
      <c r="BS152" s="20"/>
      <c r="BT152"/>
      <c r="BU152"/>
      <c r="BV152"/>
      <c r="BW152"/>
      <c r="BX152" s="28"/>
      <c r="CH152" s="34"/>
      <c r="CI152" s="14"/>
      <c r="CJ152" s="34"/>
      <c r="CK152" s="14"/>
      <c r="CL152" s="34"/>
      <c r="CM152" s="14"/>
    </row>
    <row r="153" spans="1:91" ht="14.25" hidden="1">
      <c r="A153" s="2"/>
      <c r="B153" s="2"/>
      <c r="C153" s="13"/>
      <c r="D153" s="31"/>
      <c r="E153" s="40"/>
      <c r="F153" s="13"/>
      <c r="G153" s="40"/>
      <c r="H153" s="32"/>
      <c r="I153" s="13"/>
      <c r="J153" s="32"/>
      <c r="K153" s="32"/>
      <c r="L153" s="13"/>
      <c r="M153" s="32"/>
      <c r="N153" s="32"/>
      <c r="O153" s="13"/>
      <c r="P153" s="32"/>
      <c r="Q153" s="32"/>
      <c r="R153" s="13"/>
      <c r="S153" s="32"/>
      <c r="T153" s="32"/>
      <c r="U153" s="13"/>
      <c r="V153" s="34"/>
      <c r="W153" s="14"/>
      <c r="X153" s="36"/>
      <c r="Y153" s="20"/>
      <c r="Z153" s="37"/>
      <c r="AA153" s="22"/>
      <c r="AB153"/>
      <c r="AC153"/>
      <c r="AD153"/>
      <c r="AE153"/>
      <c r="AF153" s="28"/>
      <c r="AP153" s="34"/>
      <c r="AQ153" s="14"/>
      <c r="AR153" s="34"/>
      <c r="AS153" s="14"/>
      <c r="AT153" s="34"/>
      <c r="AU153" s="14"/>
      <c r="AW153" s="4"/>
      <c r="AY153"/>
      <c r="BA153"/>
      <c r="BB153" s="28"/>
      <c r="BK153" s="14"/>
      <c r="BL153" s="34"/>
      <c r="BM153" s="14"/>
      <c r="BN153" s="34"/>
      <c r="BO153" s="14"/>
      <c r="BP153" s="34"/>
      <c r="BQ153" s="20"/>
      <c r="BR153" s="20"/>
      <c r="BS153" s="20"/>
      <c r="BT153"/>
      <c r="BU153"/>
      <c r="BV153"/>
      <c r="BW153"/>
      <c r="BX153" s="28"/>
      <c r="CH153" s="34"/>
      <c r="CI153" s="14"/>
      <c r="CJ153" s="34"/>
      <c r="CK153" s="14"/>
      <c r="CL153" s="34"/>
      <c r="CM153" s="14"/>
    </row>
    <row r="154" spans="1:91" ht="14.25" hidden="1">
      <c r="A154" s="2"/>
      <c r="B154" s="2"/>
      <c r="C154" s="13"/>
      <c r="D154" s="31"/>
      <c r="E154" s="40"/>
      <c r="F154" s="13"/>
      <c r="G154" s="40"/>
      <c r="H154" s="32"/>
      <c r="I154" s="13"/>
      <c r="J154" s="32"/>
      <c r="K154" s="32"/>
      <c r="L154" s="13"/>
      <c r="M154" s="32"/>
      <c r="N154" s="32"/>
      <c r="O154" s="13"/>
      <c r="P154" s="32"/>
      <c r="Q154" s="32"/>
      <c r="R154" s="13"/>
      <c r="S154" s="32"/>
      <c r="T154" s="32"/>
      <c r="U154" s="13"/>
      <c r="V154" s="34"/>
      <c r="W154" s="14"/>
      <c r="X154" s="36"/>
      <c r="Y154" s="20"/>
      <c r="Z154" s="37"/>
      <c r="AA154" s="22"/>
      <c r="AB154"/>
      <c r="AC154"/>
      <c r="AD154"/>
      <c r="AE154"/>
      <c r="AF154" s="28"/>
      <c r="AP154" s="34"/>
      <c r="AQ154" s="14"/>
      <c r="AR154" s="34"/>
      <c r="AS154" s="14"/>
      <c r="AT154" s="34"/>
      <c r="AU154" s="14"/>
      <c r="AW154" s="4"/>
      <c r="AY154"/>
      <c r="BA154"/>
      <c r="BB154" s="28"/>
      <c r="BK154" s="14"/>
      <c r="BL154" s="34"/>
      <c r="BM154" s="14"/>
      <c r="BN154" s="34"/>
      <c r="BO154" s="14"/>
      <c r="BP154" s="34"/>
      <c r="BQ154" s="20"/>
      <c r="BR154" s="20"/>
      <c r="BS154" s="20"/>
      <c r="BT154"/>
      <c r="BU154"/>
      <c r="BV154"/>
      <c r="BW154"/>
      <c r="BX154" s="28"/>
      <c r="CH154" s="34"/>
      <c r="CI154" s="14"/>
      <c r="CJ154" s="34"/>
      <c r="CK154" s="14"/>
      <c r="CL154" s="34"/>
      <c r="CM154" s="14"/>
    </row>
    <row r="155" spans="1:91" ht="14.25" hidden="1">
      <c r="A155" s="2"/>
      <c r="B155" s="2"/>
      <c r="C155" s="13"/>
      <c r="D155" s="31"/>
      <c r="E155" s="40"/>
      <c r="F155" s="13"/>
      <c r="G155" s="40"/>
      <c r="H155" s="32"/>
      <c r="I155" s="13"/>
      <c r="J155" s="32"/>
      <c r="K155" s="32"/>
      <c r="L155" s="13"/>
      <c r="M155" s="32"/>
      <c r="N155" s="32"/>
      <c r="O155" s="13"/>
      <c r="P155" s="32"/>
      <c r="Q155" s="32"/>
      <c r="R155" s="13"/>
      <c r="S155" s="32"/>
      <c r="T155" s="32"/>
      <c r="U155" s="13"/>
      <c r="V155" s="34"/>
      <c r="W155" s="14"/>
      <c r="X155" s="36"/>
      <c r="Y155" s="20"/>
      <c r="Z155" s="37"/>
      <c r="AA155" s="22"/>
      <c r="AB155"/>
      <c r="AC155"/>
      <c r="AD155"/>
      <c r="AE155"/>
      <c r="AF155" s="28"/>
      <c r="AP155" s="34"/>
      <c r="AQ155" s="14"/>
      <c r="AR155" s="34"/>
      <c r="AS155" s="14"/>
      <c r="AT155" s="34"/>
      <c r="AU155" s="14"/>
      <c r="AW155" s="4"/>
      <c r="AY155"/>
      <c r="BA155"/>
      <c r="BB155" s="28"/>
      <c r="BK155" s="14"/>
      <c r="BL155" s="34"/>
      <c r="BM155" s="14"/>
      <c r="BN155" s="34"/>
      <c r="BO155" s="14"/>
      <c r="BP155" s="34"/>
      <c r="BQ155" s="20"/>
      <c r="BR155" s="20"/>
      <c r="BS155" s="20"/>
      <c r="BT155"/>
      <c r="BU155"/>
      <c r="BV155"/>
      <c r="BW155"/>
      <c r="BX155" s="28"/>
      <c r="CH155" s="34"/>
      <c r="CI155" s="14"/>
      <c r="CJ155" s="34"/>
      <c r="CK155" s="14"/>
      <c r="CL155" s="34"/>
      <c r="CM155" s="14"/>
    </row>
    <row r="156" spans="1:91" ht="14.25" hidden="1">
      <c r="A156" s="2"/>
      <c r="B156" s="2"/>
      <c r="C156" s="13"/>
      <c r="D156" s="31"/>
      <c r="E156" s="40"/>
      <c r="F156" s="13"/>
      <c r="G156" s="40"/>
      <c r="H156" s="32"/>
      <c r="I156" s="13"/>
      <c r="J156" s="32"/>
      <c r="K156" s="32"/>
      <c r="L156" s="13"/>
      <c r="M156" s="32"/>
      <c r="N156" s="32"/>
      <c r="O156" s="13"/>
      <c r="P156" s="32"/>
      <c r="Q156" s="32"/>
      <c r="R156" s="13"/>
      <c r="S156" s="32"/>
      <c r="T156" s="32"/>
      <c r="U156" s="13"/>
      <c r="V156" s="34"/>
      <c r="W156" s="14"/>
      <c r="X156" s="36"/>
      <c r="Y156" s="20"/>
      <c r="Z156" s="37"/>
      <c r="AA156" s="22"/>
      <c r="AB156"/>
      <c r="AC156"/>
      <c r="AD156"/>
      <c r="AE156"/>
      <c r="AF156" s="28"/>
      <c r="AP156" s="34"/>
      <c r="AQ156" s="14"/>
      <c r="AR156" s="34"/>
      <c r="AS156" s="14"/>
      <c r="AT156" s="34"/>
      <c r="AU156" s="14"/>
      <c r="AW156" s="4"/>
      <c r="AY156"/>
      <c r="BA156"/>
      <c r="BB156" s="28"/>
      <c r="BK156" s="14"/>
      <c r="BL156" s="34"/>
      <c r="BM156" s="14"/>
      <c r="BN156" s="34"/>
      <c r="BO156" s="14"/>
      <c r="BP156" s="34"/>
      <c r="BQ156" s="20"/>
      <c r="BR156" s="20"/>
      <c r="BS156" s="20"/>
      <c r="BT156"/>
      <c r="BU156"/>
      <c r="BV156"/>
      <c r="BW156"/>
      <c r="BX156" s="28"/>
      <c r="CH156" s="34"/>
      <c r="CI156" s="14"/>
      <c r="CJ156" s="34"/>
      <c r="CK156" s="14"/>
      <c r="CL156" s="34"/>
      <c r="CM156" s="14"/>
    </row>
    <row r="157" spans="1:91" ht="14.25" hidden="1">
      <c r="A157" s="2"/>
      <c r="B157" s="2"/>
      <c r="C157" s="13"/>
      <c r="D157" s="31"/>
      <c r="E157" s="40"/>
      <c r="F157" s="13"/>
      <c r="G157" s="40"/>
      <c r="H157" s="32"/>
      <c r="I157" s="13"/>
      <c r="J157" s="32"/>
      <c r="K157" s="32"/>
      <c r="L157" s="13"/>
      <c r="M157" s="32"/>
      <c r="N157" s="32"/>
      <c r="O157" s="13"/>
      <c r="P157" s="32"/>
      <c r="Q157" s="32"/>
      <c r="R157" s="13"/>
      <c r="S157" s="32"/>
      <c r="T157" s="32"/>
      <c r="U157" s="13"/>
      <c r="V157" s="34"/>
      <c r="W157" s="14"/>
      <c r="X157" s="36"/>
      <c r="Y157" s="20"/>
      <c r="Z157" s="37"/>
      <c r="AA157" s="22"/>
      <c r="AB157"/>
      <c r="AC157"/>
      <c r="AD157"/>
      <c r="AE157"/>
      <c r="AF157" s="28"/>
      <c r="AP157" s="34"/>
      <c r="AQ157" s="14"/>
      <c r="AR157" s="34"/>
      <c r="AS157" s="14"/>
      <c r="AT157" s="34"/>
      <c r="AU157" s="14"/>
      <c r="AW157" s="4"/>
      <c r="AY157"/>
      <c r="BA157"/>
      <c r="BB157" s="28"/>
      <c r="BK157" s="14"/>
      <c r="BL157" s="34"/>
      <c r="BM157" s="14"/>
      <c r="BN157" s="34"/>
      <c r="BO157" s="14"/>
      <c r="BP157" s="34"/>
      <c r="BQ157" s="20"/>
      <c r="BR157" s="20"/>
      <c r="BS157" s="20"/>
      <c r="BT157"/>
      <c r="BU157"/>
      <c r="BV157"/>
      <c r="BW157"/>
      <c r="BX157" s="28"/>
      <c r="CH157" s="34"/>
      <c r="CI157" s="14"/>
      <c r="CJ157" s="34"/>
      <c r="CK157" s="14"/>
      <c r="CL157" s="34"/>
      <c r="CM157" s="14"/>
    </row>
    <row r="158" spans="1:91" ht="14.25" hidden="1">
      <c r="A158" s="2"/>
      <c r="B158" s="2"/>
      <c r="C158" s="13"/>
      <c r="D158" s="31"/>
      <c r="E158" s="40"/>
      <c r="F158" s="13"/>
      <c r="G158" s="40"/>
      <c r="H158" s="32"/>
      <c r="I158" s="13"/>
      <c r="J158" s="32"/>
      <c r="K158" s="32"/>
      <c r="L158" s="13"/>
      <c r="M158" s="32"/>
      <c r="N158" s="32"/>
      <c r="O158" s="13"/>
      <c r="P158" s="32"/>
      <c r="Q158" s="32"/>
      <c r="R158" s="13"/>
      <c r="S158" s="32"/>
      <c r="T158" s="32"/>
      <c r="U158" s="13"/>
      <c r="V158" s="34"/>
      <c r="W158" s="14"/>
      <c r="X158" s="36"/>
      <c r="Y158" s="20"/>
      <c r="Z158" s="37"/>
      <c r="AA158" s="22"/>
      <c r="AB158"/>
      <c r="AC158"/>
      <c r="AD158"/>
      <c r="AE158"/>
      <c r="AF158" s="28"/>
      <c r="AP158" s="34"/>
      <c r="AQ158" s="14"/>
      <c r="AR158" s="34"/>
      <c r="AS158" s="14"/>
      <c r="AT158" s="34"/>
      <c r="AU158" s="14"/>
      <c r="AW158" s="4"/>
      <c r="AY158"/>
      <c r="BA158"/>
      <c r="BB158" s="28"/>
      <c r="BK158" s="14"/>
      <c r="BL158" s="34"/>
      <c r="BM158" s="14"/>
      <c r="BN158" s="34"/>
      <c r="BO158" s="14"/>
      <c r="BP158" s="34"/>
      <c r="BQ158" s="20"/>
      <c r="BR158" s="20"/>
      <c r="BS158" s="20"/>
      <c r="BT158"/>
      <c r="BU158"/>
      <c r="BV158"/>
      <c r="BW158"/>
      <c r="BX158" s="28"/>
      <c r="CH158" s="34"/>
      <c r="CI158" s="14"/>
      <c r="CJ158" s="34"/>
      <c r="CK158" s="14"/>
      <c r="CL158" s="34"/>
      <c r="CM158" s="14"/>
    </row>
    <row r="159" spans="1:91" ht="14.25" hidden="1">
      <c r="A159" s="2"/>
      <c r="B159" s="2"/>
      <c r="C159" s="13"/>
      <c r="D159" s="31"/>
      <c r="E159" s="40"/>
      <c r="F159" s="13"/>
      <c r="G159" s="40"/>
      <c r="H159" s="32"/>
      <c r="I159" s="13"/>
      <c r="J159" s="32"/>
      <c r="K159" s="32"/>
      <c r="L159" s="13"/>
      <c r="M159" s="32"/>
      <c r="N159" s="32"/>
      <c r="O159" s="13"/>
      <c r="P159" s="32"/>
      <c r="Q159" s="32"/>
      <c r="R159" s="13"/>
      <c r="S159" s="32"/>
      <c r="T159" s="32"/>
      <c r="U159" s="13"/>
      <c r="V159" s="34"/>
      <c r="W159" s="14"/>
      <c r="X159" s="36"/>
      <c r="Y159" s="20"/>
      <c r="Z159" s="37"/>
      <c r="AA159" s="22"/>
      <c r="AB159"/>
      <c r="AC159"/>
      <c r="AD159"/>
      <c r="AE159"/>
      <c r="AF159" s="28"/>
      <c r="AP159" s="34"/>
      <c r="AQ159" s="14"/>
      <c r="AR159" s="34"/>
      <c r="AS159" s="14"/>
      <c r="AT159" s="34"/>
      <c r="AU159" s="14"/>
      <c r="AW159" s="4"/>
      <c r="AY159"/>
      <c r="BA159"/>
      <c r="BB159" s="28"/>
      <c r="BK159" s="14"/>
      <c r="BL159" s="34"/>
      <c r="BM159" s="14"/>
      <c r="BN159" s="34"/>
      <c r="BO159" s="14"/>
      <c r="BP159" s="34"/>
      <c r="BQ159" s="20"/>
      <c r="BR159" s="20"/>
      <c r="BS159" s="20"/>
      <c r="BT159"/>
      <c r="BU159"/>
      <c r="BV159"/>
      <c r="BW159"/>
      <c r="BX159" s="28"/>
      <c r="CH159" s="34"/>
      <c r="CI159" s="14"/>
      <c r="CJ159" s="34"/>
      <c r="CK159" s="14"/>
      <c r="CL159" s="34"/>
      <c r="CM159" s="14"/>
    </row>
    <row r="160" spans="1:91" ht="14.25" hidden="1">
      <c r="A160" s="2"/>
      <c r="B160" s="2"/>
      <c r="C160" s="13"/>
      <c r="D160" s="31"/>
      <c r="E160" s="40"/>
      <c r="F160" s="13"/>
      <c r="G160" s="40"/>
      <c r="H160" s="32"/>
      <c r="I160" s="13"/>
      <c r="J160" s="32"/>
      <c r="K160" s="32"/>
      <c r="L160" s="13"/>
      <c r="M160" s="32"/>
      <c r="N160" s="32"/>
      <c r="O160" s="13"/>
      <c r="P160" s="32"/>
      <c r="Q160" s="32"/>
      <c r="R160" s="13"/>
      <c r="S160" s="32"/>
      <c r="T160" s="32"/>
      <c r="U160" s="13"/>
      <c r="V160" s="34"/>
      <c r="W160" s="14"/>
      <c r="X160" s="36"/>
      <c r="Y160" s="20"/>
      <c r="Z160" s="37"/>
      <c r="AA160" s="22"/>
      <c r="AB160"/>
      <c r="AC160"/>
      <c r="AD160"/>
      <c r="AE160"/>
      <c r="AF160" s="28"/>
      <c r="AP160" s="34"/>
      <c r="AQ160" s="14"/>
      <c r="AR160" s="34"/>
      <c r="AS160" s="14"/>
      <c r="AT160" s="34"/>
      <c r="AU160" s="14"/>
      <c r="AW160" s="4"/>
      <c r="AY160"/>
      <c r="BA160"/>
      <c r="BB160" s="28"/>
      <c r="BK160" s="14"/>
      <c r="BL160" s="34"/>
      <c r="BM160" s="14"/>
      <c r="BN160" s="34"/>
      <c r="BO160" s="14"/>
      <c r="BP160" s="34"/>
      <c r="BQ160" s="20"/>
      <c r="BR160" s="20"/>
      <c r="BS160" s="20"/>
      <c r="BT160"/>
      <c r="BU160"/>
      <c r="BV160"/>
      <c r="BW160"/>
      <c r="BX160" s="28"/>
      <c r="CH160" s="34"/>
      <c r="CI160" s="14"/>
      <c r="CJ160" s="34"/>
      <c r="CK160" s="14"/>
      <c r="CL160" s="34"/>
      <c r="CM160" s="14"/>
    </row>
    <row r="161" spans="1:91" ht="14.25" hidden="1">
      <c r="A161" s="2"/>
      <c r="B161" s="2"/>
      <c r="C161" s="13"/>
      <c r="D161" s="31"/>
      <c r="E161" s="40"/>
      <c r="F161" s="13"/>
      <c r="G161" s="40"/>
      <c r="H161" s="32"/>
      <c r="I161" s="13"/>
      <c r="J161" s="32"/>
      <c r="K161" s="32"/>
      <c r="L161" s="13"/>
      <c r="M161" s="32"/>
      <c r="N161" s="32"/>
      <c r="O161" s="13"/>
      <c r="P161" s="32"/>
      <c r="Q161" s="32"/>
      <c r="R161" s="13"/>
      <c r="S161" s="32"/>
      <c r="T161" s="32"/>
      <c r="U161" s="13"/>
      <c r="V161" s="34"/>
      <c r="W161" s="14"/>
      <c r="X161" s="36"/>
      <c r="Y161" s="20"/>
      <c r="Z161" s="37"/>
      <c r="AA161" s="22"/>
      <c r="AB161"/>
      <c r="AC161"/>
      <c r="AD161"/>
      <c r="AE161"/>
      <c r="AF161" s="28"/>
      <c r="AP161" s="34"/>
      <c r="AQ161" s="14"/>
      <c r="AR161" s="34"/>
      <c r="AS161" s="14"/>
      <c r="AT161" s="34"/>
      <c r="AU161" s="14"/>
      <c r="AW161" s="4"/>
      <c r="AY161"/>
      <c r="BA161"/>
      <c r="BB161" s="28"/>
      <c r="BK161" s="14"/>
      <c r="BL161" s="34"/>
      <c r="BM161" s="14"/>
      <c r="BN161" s="34"/>
      <c r="BO161" s="14"/>
      <c r="BP161" s="34"/>
      <c r="BQ161" s="20"/>
      <c r="BR161" s="20"/>
      <c r="BS161" s="20"/>
      <c r="BT161"/>
      <c r="BU161"/>
      <c r="BV161"/>
      <c r="BW161"/>
      <c r="BX161" s="28"/>
      <c r="CH161" s="34"/>
      <c r="CI161" s="14"/>
      <c r="CJ161" s="34"/>
      <c r="CK161" s="14"/>
      <c r="CL161" s="34"/>
      <c r="CM161" s="14"/>
    </row>
    <row r="162" spans="1:91" ht="14.25" hidden="1">
      <c r="A162" s="2"/>
      <c r="B162" s="2"/>
      <c r="C162" s="13"/>
      <c r="D162" s="31"/>
      <c r="E162" s="40"/>
      <c r="F162" s="13"/>
      <c r="G162" s="40"/>
      <c r="H162" s="32"/>
      <c r="I162" s="13"/>
      <c r="J162" s="32"/>
      <c r="K162" s="32"/>
      <c r="L162" s="13"/>
      <c r="M162" s="32"/>
      <c r="N162" s="32"/>
      <c r="O162" s="13"/>
      <c r="P162" s="32"/>
      <c r="Q162" s="32"/>
      <c r="R162" s="13"/>
      <c r="S162" s="32"/>
      <c r="T162" s="32"/>
      <c r="U162" s="13"/>
      <c r="V162" s="34"/>
      <c r="W162" s="14"/>
      <c r="X162" s="36"/>
      <c r="Y162" s="20"/>
      <c r="Z162" s="37"/>
      <c r="AA162" s="22"/>
      <c r="AB162"/>
      <c r="AC162"/>
      <c r="AD162"/>
      <c r="AE162"/>
      <c r="AF162" s="28"/>
      <c r="AP162" s="34"/>
      <c r="AQ162" s="14"/>
      <c r="AR162" s="34"/>
      <c r="AS162" s="14"/>
      <c r="AT162" s="34"/>
      <c r="AU162" s="14"/>
      <c r="AW162" s="4"/>
      <c r="AY162"/>
      <c r="BA162"/>
      <c r="BB162" s="28"/>
      <c r="BK162" s="14"/>
      <c r="BL162" s="34"/>
      <c r="BM162" s="14"/>
      <c r="BN162" s="34"/>
      <c r="BO162" s="14"/>
      <c r="BP162" s="34"/>
      <c r="BQ162" s="20"/>
      <c r="BR162" s="20"/>
      <c r="BS162" s="20"/>
      <c r="BT162"/>
      <c r="BU162"/>
      <c r="BV162"/>
      <c r="BW162"/>
      <c r="BX162" s="28"/>
      <c r="CH162" s="34"/>
      <c r="CI162" s="14"/>
      <c r="CJ162" s="34"/>
      <c r="CK162" s="14"/>
      <c r="CL162" s="34"/>
      <c r="CM162" s="14"/>
    </row>
    <row r="163" spans="1:91" ht="14.25" hidden="1">
      <c r="A163" s="2"/>
      <c r="B163" s="2"/>
      <c r="C163" s="13"/>
      <c r="D163" s="31"/>
      <c r="E163" s="40"/>
      <c r="F163" s="13"/>
      <c r="G163" s="40"/>
      <c r="H163" s="32"/>
      <c r="I163" s="13"/>
      <c r="J163" s="32"/>
      <c r="K163" s="32"/>
      <c r="L163" s="13"/>
      <c r="M163" s="32"/>
      <c r="N163" s="32"/>
      <c r="O163" s="13"/>
      <c r="P163" s="32"/>
      <c r="Q163" s="32"/>
      <c r="R163" s="13"/>
      <c r="S163" s="32"/>
      <c r="T163" s="32"/>
      <c r="U163" s="13"/>
      <c r="V163" s="34"/>
      <c r="W163" s="14"/>
      <c r="X163" s="36"/>
      <c r="Y163" s="20"/>
      <c r="Z163" s="37"/>
      <c r="AA163" s="22"/>
      <c r="AB163"/>
      <c r="AC163"/>
      <c r="AD163"/>
      <c r="AE163"/>
      <c r="AF163" s="28"/>
      <c r="AP163" s="34"/>
      <c r="AQ163" s="14"/>
      <c r="AR163" s="34"/>
      <c r="AS163" s="14"/>
      <c r="AT163" s="34"/>
      <c r="AU163" s="14"/>
      <c r="AW163" s="4"/>
      <c r="AY163"/>
      <c r="BA163"/>
      <c r="BB163" s="28"/>
      <c r="BK163" s="14"/>
      <c r="BL163" s="34"/>
      <c r="BM163" s="14"/>
      <c r="BN163" s="34"/>
      <c r="BO163" s="14"/>
      <c r="BP163" s="34"/>
      <c r="BQ163" s="20"/>
      <c r="BR163" s="20"/>
      <c r="BS163" s="20"/>
      <c r="BT163"/>
      <c r="BU163"/>
      <c r="BV163"/>
      <c r="BW163"/>
      <c r="BX163" s="28"/>
      <c r="CH163" s="34"/>
      <c r="CI163" s="14"/>
      <c r="CJ163" s="34"/>
      <c r="CK163" s="14"/>
      <c r="CL163" s="34"/>
      <c r="CM163" s="14"/>
    </row>
    <row r="164" spans="1:91" ht="14.25" hidden="1">
      <c r="A164" s="2"/>
      <c r="B164" s="2"/>
      <c r="C164" s="13"/>
      <c r="D164" s="31"/>
      <c r="E164" s="40"/>
      <c r="F164" s="13"/>
      <c r="G164" s="40"/>
      <c r="H164" s="32"/>
      <c r="I164" s="13"/>
      <c r="J164" s="32"/>
      <c r="K164" s="32"/>
      <c r="L164" s="13"/>
      <c r="M164" s="32"/>
      <c r="N164" s="32"/>
      <c r="O164" s="13"/>
      <c r="P164" s="32"/>
      <c r="Q164" s="32"/>
      <c r="R164" s="13"/>
      <c r="S164" s="32"/>
      <c r="T164" s="32"/>
      <c r="U164" s="13"/>
      <c r="V164" s="34"/>
      <c r="W164" s="14"/>
      <c r="X164" s="36"/>
      <c r="Y164" s="20"/>
      <c r="Z164" s="37"/>
      <c r="AA164" s="22"/>
      <c r="AB164"/>
      <c r="AC164"/>
      <c r="AD164"/>
      <c r="AE164"/>
      <c r="AF164" s="28"/>
      <c r="AP164" s="34"/>
      <c r="AQ164" s="14"/>
      <c r="AR164" s="34"/>
      <c r="AS164" s="14"/>
      <c r="AT164" s="34"/>
      <c r="AU164" s="14"/>
      <c r="AW164" s="4"/>
      <c r="AY164"/>
      <c r="BA164"/>
      <c r="BB164" s="28"/>
      <c r="BK164" s="14"/>
      <c r="BL164" s="34"/>
      <c r="BM164" s="14"/>
      <c r="BN164" s="34"/>
      <c r="BO164" s="14"/>
      <c r="BP164" s="34"/>
      <c r="BQ164" s="20"/>
      <c r="BR164" s="20"/>
      <c r="BS164" s="20"/>
      <c r="BT164"/>
      <c r="BU164"/>
      <c r="BV164"/>
      <c r="BW164"/>
      <c r="BX164" s="28"/>
      <c r="CH164" s="34"/>
      <c r="CI164" s="14"/>
      <c r="CJ164" s="34"/>
      <c r="CK164" s="14"/>
      <c r="CL164" s="34"/>
      <c r="CM164" s="14"/>
    </row>
    <row r="165" spans="1:91" ht="14.25" hidden="1">
      <c r="A165" s="2"/>
      <c r="B165" s="2"/>
      <c r="C165" s="13"/>
      <c r="D165" s="31"/>
      <c r="E165" s="40"/>
      <c r="F165" s="13"/>
      <c r="G165" s="40"/>
      <c r="H165" s="32"/>
      <c r="I165" s="13"/>
      <c r="J165" s="32"/>
      <c r="K165" s="32"/>
      <c r="L165" s="13"/>
      <c r="M165" s="32"/>
      <c r="N165" s="32"/>
      <c r="O165" s="13"/>
      <c r="P165" s="32"/>
      <c r="Q165" s="32"/>
      <c r="R165" s="13"/>
      <c r="S165" s="32"/>
      <c r="T165" s="32"/>
      <c r="U165" s="13"/>
      <c r="V165" s="34"/>
      <c r="W165" s="14"/>
      <c r="X165" s="36"/>
      <c r="Y165" s="20"/>
      <c r="Z165" s="37"/>
      <c r="AA165" s="22"/>
      <c r="AB165"/>
      <c r="AC165"/>
      <c r="AD165"/>
      <c r="AE165"/>
      <c r="AF165" s="28"/>
      <c r="AP165" s="34"/>
      <c r="AQ165" s="14"/>
      <c r="AR165" s="34"/>
      <c r="AS165" s="14"/>
      <c r="AT165" s="34"/>
      <c r="AU165" s="14"/>
      <c r="AW165" s="4"/>
      <c r="AY165"/>
      <c r="BA165"/>
      <c r="BB165" s="28"/>
      <c r="BK165" s="14"/>
      <c r="BL165" s="34"/>
      <c r="BM165" s="14"/>
      <c r="BN165" s="34"/>
      <c r="BO165" s="14"/>
      <c r="BP165" s="34"/>
      <c r="BQ165" s="20"/>
      <c r="BR165" s="20"/>
      <c r="BS165" s="20"/>
      <c r="BT165"/>
      <c r="BU165"/>
      <c r="BV165"/>
      <c r="BW165"/>
      <c r="BX165" s="28"/>
      <c r="CH165" s="34"/>
      <c r="CI165" s="14"/>
      <c r="CJ165" s="34"/>
      <c r="CK165" s="14"/>
      <c r="CL165" s="34"/>
      <c r="CM165" s="14"/>
    </row>
    <row r="166" spans="1:91" ht="14.25" hidden="1">
      <c r="A166" s="2"/>
      <c r="B166" s="2"/>
      <c r="C166" s="13"/>
      <c r="D166" s="31"/>
      <c r="E166" s="40"/>
      <c r="F166" s="13"/>
      <c r="G166" s="40"/>
      <c r="H166" s="32"/>
      <c r="I166" s="13"/>
      <c r="J166" s="32"/>
      <c r="K166" s="32"/>
      <c r="L166" s="13"/>
      <c r="M166" s="32"/>
      <c r="N166" s="32"/>
      <c r="O166" s="13"/>
      <c r="P166" s="32"/>
      <c r="Q166" s="32"/>
      <c r="R166" s="13"/>
      <c r="S166" s="32"/>
      <c r="T166" s="32"/>
      <c r="U166" s="13"/>
      <c r="V166" s="34"/>
      <c r="W166" s="14"/>
      <c r="X166" s="36"/>
      <c r="Y166" s="20"/>
      <c r="Z166" s="37"/>
      <c r="AA166" s="22"/>
      <c r="AB166"/>
      <c r="AC166"/>
      <c r="AD166"/>
      <c r="AE166"/>
      <c r="AF166" s="28"/>
      <c r="AP166" s="34"/>
      <c r="AQ166" s="14"/>
      <c r="AR166" s="34"/>
      <c r="AS166" s="14"/>
      <c r="AT166" s="34"/>
      <c r="AU166" s="14"/>
      <c r="AW166" s="4"/>
      <c r="AY166"/>
      <c r="BA166"/>
      <c r="BB166" s="28"/>
      <c r="BK166" s="14"/>
      <c r="BL166" s="34"/>
      <c r="BM166" s="14"/>
      <c r="BN166" s="34"/>
      <c r="BO166" s="14"/>
      <c r="BP166" s="34"/>
      <c r="BQ166" s="20"/>
      <c r="BR166" s="20"/>
      <c r="BS166" s="20"/>
      <c r="BT166"/>
      <c r="BU166"/>
      <c r="BV166"/>
      <c r="BW166"/>
      <c r="BX166" s="28"/>
      <c r="CH166" s="34"/>
      <c r="CI166" s="14"/>
      <c r="CJ166" s="34"/>
      <c r="CK166" s="14"/>
      <c r="CL166" s="34"/>
      <c r="CM166" s="14"/>
    </row>
    <row r="167" spans="1:91" ht="14.25" hidden="1">
      <c r="A167" s="2"/>
      <c r="B167" s="2"/>
      <c r="C167" s="13"/>
      <c r="D167" s="31"/>
      <c r="E167" s="40"/>
      <c r="F167" s="13"/>
      <c r="G167" s="40"/>
      <c r="H167" s="32"/>
      <c r="I167" s="13"/>
      <c r="J167" s="32"/>
      <c r="K167" s="32"/>
      <c r="L167" s="13"/>
      <c r="M167" s="32"/>
      <c r="N167" s="32"/>
      <c r="O167" s="13"/>
      <c r="P167" s="32"/>
      <c r="Q167" s="32"/>
      <c r="R167" s="13"/>
      <c r="S167" s="32"/>
      <c r="T167" s="32"/>
      <c r="U167" s="13"/>
      <c r="V167" s="34"/>
      <c r="W167" s="14"/>
      <c r="X167" s="36"/>
      <c r="Y167" s="20"/>
      <c r="Z167" s="37"/>
      <c r="AA167" s="22"/>
      <c r="AB167"/>
      <c r="AC167"/>
      <c r="AD167"/>
      <c r="AE167"/>
      <c r="AF167" s="28"/>
      <c r="AP167" s="34"/>
      <c r="AQ167" s="14"/>
      <c r="AR167" s="34"/>
      <c r="AS167" s="14"/>
      <c r="AT167" s="34"/>
      <c r="AU167" s="14"/>
      <c r="AW167" s="4"/>
      <c r="AY167"/>
      <c r="BA167"/>
      <c r="BB167" s="28"/>
      <c r="BK167" s="14"/>
      <c r="BL167" s="34"/>
      <c r="BM167" s="14"/>
      <c r="BN167" s="34"/>
      <c r="BO167" s="14"/>
      <c r="BP167" s="34"/>
      <c r="BQ167" s="20"/>
      <c r="BR167" s="20"/>
      <c r="BS167" s="20"/>
      <c r="BT167"/>
      <c r="BU167"/>
      <c r="BV167"/>
      <c r="BW167"/>
      <c r="BX167" s="28"/>
      <c r="CH167" s="34"/>
      <c r="CI167" s="14"/>
      <c r="CJ167" s="34"/>
      <c r="CK167" s="14"/>
      <c r="CL167" s="34"/>
      <c r="CM167" s="14"/>
    </row>
    <row r="168" spans="1:91" ht="14.25" hidden="1">
      <c r="A168" s="2"/>
      <c r="B168" s="2"/>
      <c r="C168" s="13"/>
      <c r="D168" s="31"/>
      <c r="E168" s="40"/>
      <c r="F168" s="13"/>
      <c r="G168" s="40"/>
      <c r="H168" s="32"/>
      <c r="I168" s="13"/>
      <c r="J168" s="32"/>
      <c r="K168" s="32"/>
      <c r="L168" s="13"/>
      <c r="M168" s="32"/>
      <c r="N168" s="32"/>
      <c r="O168" s="13"/>
      <c r="P168" s="32"/>
      <c r="Q168" s="32"/>
      <c r="R168" s="13"/>
      <c r="S168" s="32"/>
      <c r="T168" s="32"/>
      <c r="U168" s="13"/>
      <c r="V168" s="34"/>
      <c r="W168" s="14"/>
      <c r="X168" s="36"/>
      <c r="Y168" s="20"/>
      <c r="Z168" s="37"/>
      <c r="AA168" s="22"/>
      <c r="AB168"/>
      <c r="AC168"/>
      <c r="AD168"/>
      <c r="AE168"/>
      <c r="AF168" s="28"/>
      <c r="AP168" s="34"/>
      <c r="AQ168" s="14"/>
      <c r="AR168" s="34"/>
      <c r="AS168" s="14"/>
      <c r="AT168" s="34"/>
      <c r="AU168" s="14"/>
      <c r="AW168" s="4"/>
      <c r="AY168"/>
      <c r="BA168"/>
      <c r="BB168" s="28"/>
      <c r="BK168" s="14"/>
      <c r="BL168" s="34"/>
      <c r="BM168" s="14"/>
      <c r="BN168" s="34"/>
      <c r="BO168" s="14"/>
      <c r="BP168" s="34"/>
      <c r="BQ168" s="20"/>
      <c r="BR168" s="20"/>
      <c r="BS168" s="20"/>
      <c r="BT168"/>
      <c r="BU168"/>
      <c r="BV168"/>
      <c r="BW168"/>
      <c r="BX168" s="28"/>
      <c r="CH168" s="34"/>
      <c r="CI168" s="14"/>
      <c r="CJ168" s="34"/>
      <c r="CK168" s="14"/>
      <c r="CL168" s="34"/>
      <c r="CM168" s="14"/>
    </row>
    <row r="169" spans="1:91" ht="14.25" hidden="1">
      <c r="A169" s="2"/>
      <c r="B169" s="2"/>
      <c r="C169" s="13"/>
      <c r="D169" s="31"/>
      <c r="E169" s="40"/>
      <c r="F169" s="13"/>
      <c r="G169" s="40"/>
      <c r="H169" s="32"/>
      <c r="I169" s="13"/>
      <c r="J169" s="32"/>
      <c r="K169" s="32"/>
      <c r="L169" s="13"/>
      <c r="M169" s="32"/>
      <c r="N169" s="32"/>
      <c r="O169" s="13"/>
      <c r="P169" s="32"/>
      <c r="Q169" s="32"/>
      <c r="R169" s="13"/>
      <c r="S169" s="32"/>
      <c r="T169" s="32"/>
      <c r="U169" s="13"/>
      <c r="V169" s="34"/>
      <c r="W169" s="14"/>
      <c r="X169" s="36"/>
      <c r="Y169" s="20"/>
      <c r="Z169" s="37"/>
      <c r="AA169" s="22"/>
      <c r="AB169"/>
      <c r="AC169"/>
      <c r="AD169"/>
      <c r="AE169"/>
      <c r="AF169" s="28"/>
      <c r="AP169" s="34"/>
      <c r="AQ169" s="14"/>
      <c r="AR169" s="34"/>
      <c r="AS169" s="14"/>
      <c r="AT169" s="34"/>
      <c r="AU169" s="14"/>
      <c r="AW169" s="4"/>
      <c r="AY169"/>
      <c r="BA169"/>
      <c r="BB169" s="28"/>
      <c r="BK169" s="14"/>
      <c r="BL169" s="34"/>
      <c r="BM169" s="14"/>
      <c r="BN169" s="34"/>
      <c r="BO169" s="14"/>
      <c r="BP169" s="34"/>
      <c r="BQ169" s="20"/>
      <c r="BR169" s="20"/>
      <c r="BS169" s="20"/>
      <c r="BT169"/>
      <c r="BU169"/>
      <c r="BV169"/>
      <c r="BW169"/>
      <c r="BX169" s="28"/>
      <c r="CH169" s="34"/>
      <c r="CI169" s="14"/>
      <c r="CJ169" s="34"/>
      <c r="CK169" s="14"/>
      <c r="CL169" s="34"/>
      <c r="CM169" s="14"/>
    </row>
    <row r="170" spans="1:91" ht="14.25" hidden="1">
      <c r="A170" s="2"/>
      <c r="B170" s="2"/>
      <c r="C170" s="13"/>
      <c r="D170" s="31"/>
      <c r="E170" s="40"/>
      <c r="F170" s="13"/>
      <c r="G170" s="40"/>
      <c r="H170" s="32"/>
      <c r="I170" s="13"/>
      <c r="J170" s="32"/>
      <c r="K170" s="32"/>
      <c r="L170" s="13"/>
      <c r="M170" s="32"/>
      <c r="N170" s="32"/>
      <c r="O170" s="13"/>
      <c r="P170" s="32"/>
      <c r="Q170" s="32"/>
      <c r="R170" s="13"/>
      <c r="S170" s="32"/>
      <c r="T170" s="32"/>
      <c r="U170" s="13"/>
      <c r="V170" s="34"/>
      <c r="W170" s="14"/>
      <c r="X170" s="36"/>
      <c r="Y170" s="20"/>
      <c r="Z170" s="37"/>
      <c r="AA170" s="22"/>
      <c r="AB170"/>
      <c r="AC170"/>
      <c r="AD170"/>
      <c r="AE170"/>
      <c r="AF170" s="28"/>
      <c r="AP170" s="34"/>
      <c r="AQ170" s="14"/>
      <c r="AR170" s="34"/>
      <c r="AS170" s="14"/>
      <c r="AT170" s="34"/>
      <c r="AU170" s="14"/>
      <c r="AW170" s="4"/>
      <c r="AY170"/>
      <c r="BA170"/>
      <c r="BB170" s="28"/>
      <c r="BK170" s="14"/>
      <c r="BL170" s="34"/>
      <c r="BM170" s="14"/>
      <c r="BN170" s="34"/>
      <c r="BO170" s="14"/>
      <c r="BP170" s="34"/>
      <c r="BQ170" s="20"/>
      <c r="BR170" s="20"/>
      <c r="BS170" s="20"/>
      <c r="BT170"/>
      <c r="BU170"/>
      <c r="BV170"/>
      <c r="BW170"/>
      <c r="BX170" s="28"/>
      <c r="CH170" s="34"/>
      <c r="CI170" s="14"/>
      <c r="CJ170" s="34"/>
      <c r="CK170" s="14"/>
      <c r="CL170" s="34"/>
      <c r="CM170" s="14"/>
    </row>
    <row r="171" spans="1:91" ht="14.25" hidden="1">
      <c r="A171" s="2"/>
      <c r="B171" s="2"/>
      <c r="C171" s="13"/>
      <c r="D171" s="31"/>
      <c r="E171" s="40"/>
      <c r="F171" s="13"/>
      <c r="G171" s="40"/>
      <c r="H171" s="32"/>
      <c r="I171" s="13"/>
      <c r="J171" s="32"/>
      <c r="K171" s="32"/>
      <c r="L171" s="13"/>
      <c r="M171" s="32"/>
      <c r="N171" s="32"/>
      <c r="O171" s="13"/>
      <c r="P171" s="32"/>
      <c r="Q171" s="32"/>
      <c r="R171" s="13"/>
      <c r="S171" s="32"/>
      <c r="T171" s="32"/>
      <c r="U171" s="13"/>
      <c r="V171" s="34"/>
      <c r="W171" s="14"/>
      <c r="X171" s="36"/>
      <c r="Y171" s="20"/>
      <c r="Z171" s="37"/>
      <c r="AA171" s="22"/>
      <c r="AB171"/>
      <c r="AC171"/>
      <c r="AD171"/>
      <c r="AE171"/>
      <c r="AF171" s="28"/>
      <c r="AP171" s="34"/>
      <c r="AQ171" s="14"/>
      <c r="AR171" s="34"/>
      <c r="AS171" s="14"/>
      <c r="AT171" s="34"/>
      <c r="AU171" s="14"/>
      <c r="AW171" s="4"/>
      <c r="AY171"/>
      <c r="BA171"/>
      <c r="BB171" s="28"/>
      <c r="BK171" s="14"/>
      <c r="BL171" s="34"/>
      <c r="BM171" s="14"/>
      <c r="BN171" s="34"/>
      <c r="BO171" s="14"/>
      <c r="BP171" s="34"/>
      <c r="BQ171" s="20"/>
      <c r="BR171" s="20"/>
      <c r="BS171" s="20"/>
      <c r="BT171"/>
      <c r="BU171"/>
      <c r="BV171"/>
      <c r="BW171"/>
      <c r="BX171" s="28"/>
      <c r="CH171" s="34"/>
      <c r="CI171" s="14"/>
      <c r="CJ171" s="34"/>
      <c r="CK171" s="14"/>
      <c r="CL171" s="34"/>
      <c r="CM171" s="14"/>
    </row>
    <row r="172" spans="1:91" ht="14.25" hidden="1">
      <c r="A172" s="2"/>
      <c r="B172" s="2"/>
      <c r="C172" s="13"/>
      <c r="D172" s="31"/>
      <c r="E172" s="40"/>
      <c r="F172" s="13"/>
      <c r="G172" s="40"/>
      <c r="H172" s="32"/>
      <c r="I172" s="13"/>
      <c r="J172" s="32"/>
      <c r="K172" s="32"/>
      <c r="L172" s="13"/>
      <c r="M172" s="32"/>
      <c r="N172" s="32"/>
      <c r="O172" s="13"/>
      <c r="P172" s="32"/>
      <c r="Q172" s="32"/>
      <c r="R172" s="13"/>
      <c r="S172" s="32"/>
      <c r="T172" s="32"/>
      <c r="U172" s="13"/>
      <c r="V172" s="34"/>
      <c r="W172" s="14"/>
      <c r="X172" s="36"/>
      <c r="Y172" s="20"/>
      <c r="Z172" s="37"/>
      <c r="AA172" s="22"/>
      <c r="AB172"/>
      <c r="AC172"/>
      <c r="AD172"/>
      <c r="AE172"/>
      <c r="AF172" s="28"/>
      <c r="AP172" s="34"/>
      <c r="AQ172" s="14"/>
      <c r="AR172" s="34"/>
      <c r="AS172" s="14"/>
      <c r="AT172" s="34"/>
      <c r="AU172" s="14"/>
      <c r="AW172" s="4"/>
      <c r="AY172"/>
      <c r="BA172"/>
      <c r="BB172" s="28"/>
      <c r="BK172" s="14"/>
      <c r="BL172" s="34"/>
      <c r="BM172" s="14"/>
      <c r="BN172" s="34"/>
      <c r="BO172" s="14"/>
      <c r="BP172" s="34"/>
      <c r="BQ172" s="20"/>
      <c r="BR172" s="20"/>
      <c r="BS172" s="20"/>
      <c r="BT172"/>
      <c r="BU172"/>
      <c r="BV172"/>
      <c r="BW172"/>
      <c r="BX172" s="28"/>
      <c r="CH172" s="34"/>
      <c r="CI172" s="14"/>
      <c r="CJ172" s="34"/>
      <c r="CK172" s="14"/>
      <c r="CL172" s="34"/>
      <c r="CM172" s="14"/>
    </row>
    <row r="173" spans="1:91" ht="14.25" hidden="1">
      <c r="A173" s="2"/>
      <c r="B173" s="2"/>
      <c r="C173" s="13"/>
      <c r="D173" s="31"/>
      <c r="E173" s="40"/>
      <c r="F173" s="13"/>
      <c r="G173" s="40"/>
      <c r="H173" s="32"/>
      <c r="I173" s="13"/>
      <c r="J173" s="32"/>
      <c r="K173" s="32"/>
      <c r="L173" s="13"/>
      <c r="M173" s="32"/>
      <c r="N173" s="32"/>
      <c r="O173" s="13"/>
      <c r="P173" s="32"/>
      <c r="Q173" s="32"/>
      <c r="R173" s="13"/>
      <c r="S173" s="32"/>
      <c r="T173" s="32"/>
      <c r="U173" s="13"/>
      <c r="V173" s="34"/>
      <c r="W173" s="14"/>
      <c r="X173" s="36"/>
      <c r="Y173" s="20"/>
      <c r="Z173" s="37"/>
      <c r="AA173" s="22"/>
      <c r="AB173"/>
      <c r="AC173"/>
      <c r="AD173"/>
      <c r="AE173"/>
      <c r="AF173" s="28"/>
      <c r="AP173" s="34"/>
      <c r="AQ173" s="14"/>
      <c r="AR173" s="34"/>
      <c r="AS173" s="14"/>
      <c r="AT173" s="34"/>
      <c r="AU173" s="14"/>
      <c r="AW173" s="4"/>
      <c r="AY173"/>
      <c r="BA173"/>
      <c r="BB173" s="28"/>
      <c r="BK173" s="14"/>
      <c r="BL173" s="34"/>
      <c r="BM173" s="14"/>
      <c r="BN173" s="34"/>
      <c r="BO173" s="14"/>
      <c r="BP173" s="34"/>
      <c r="BQ173" s="20"/>
      <c r="BR173" s="20"/>
      <c r="BS173" s="20"/>
      <c r="BT173"/>
      <c r="BU173"/>
      <c r="BV173"/>
      <c r="BW173"/>
      <c r="BX173" s="28"/>
      <c r="CH173" s="34"/>
      <c r="CI173" s="14"/>
      <c r="CJ173" s="34"/>
      <c r="CK173" s="14"/>
      <c r="CL173" s="34"/>
      <c r="CM173" s="14"/>
    </row>
    <row r="174" spans="1:91" ht="14.25" hidden="1">
      <c r="A174" s="2"/>
      <c r="B174" s="2"/>
      <c r="C174" s="13"/>
      <c r="D174" s="31"/>
      <c r="E174" s="40"/>
      <c r="F174" s="13"/>
      <c r="G174" s="40"/>
      <c r="H174" s="32"/>
      <c r="I174" s="13"/>
      <c r="J174" s="32"/>
      <c r="K174" s="32"/>
      <c r="L174" s="13"/>
      <c r="M174" s="32"/>
      <c r="N174" s="32"/>
      <c r="O174" s="13"/>
      <c r="P174" s="32"/>
      <c r="Q174" s="32"/>
      <c r="R174" s="13"/>
      <c r="S174" s="32"/>
      <c r="T174" s="32"/>
      <c r="U174" s="13"/>
      <c r="V174" s="34"/>
      <c r="W174" s="14"/>
      <c r="X174" s="36"/>
      <c r="Y174" s="20"/>
      <c r="Z174" s="37"/>
      <c r="AA174" s="22"/>
      <c r="AB174"/>
      <c r="AC174"/>
      <c r="AD174"/>
      <c r="AE174"/>
      <c r="AF174" s="28"/>
      <c r="AP174" s="34"/>
      <c r="AQ174" s="14"/>
      <c r="AR174" s="34"/>
      <c r="AS174" s="14"/>
      <c r="AT174" s="34"/>
      <c r="AU174" s="14"/>
      <c r="AW174" s="4"/>
      <c r="AY174"/>
      <c r="BA174"/>
      <c r="BB174" s="28"/>
      <c r="BK174" s="14"/>
      <c r="BL174" s="34"/>
      <c r="BM174" s="14"/>
      <c r="BN174" s="34"/>
      <c r="BO174" s="14"/>
      <c r="BP174" s="34"/>
      <c r="BQ174" s="20"/>
      <c r="BR174" s="20"/>
      <c r="BS174" s="20"/>
      <c r="BT174"/>
      <c r="BU174"/>
      <c r="BV174"/>
      <c r="BW174"/>
      <c r="BX174" s="28"/>
      <c r="CH174" s="34"/>
      <c r="CI174" s="14"/>
      <c r="CJ174" s="34"/>
      <c r="CK174" s="14"/>
      <c r="CL174" s="34"/>
      <c r="CM174" s="14"/>
    </row>
    <row r="175" spans="1:91" ht="14.25" hidden="1">
      <c r="A175" s="2"/>
      <c r="B175" s="2"/>
      <c r="C175" s="13"/>
      <c r="D175" s="31"/>
      <c r="E175" s="40"/>
      <c r="F175" s="13"/>
      <c r="G175" s="40"/>
      <c r="H175" s="32"/>
      <c r="I175" s="13"/>
      <c r="J175" s="32"/>
      <c r="K175" s="32"/>
      <c r="L175" s="13"/>
      <c r="M175" s="32"/>
      <c r="N175" s="32"/>
      <c r="O175" s="13"/>
      <c r="P175" s="32"/>
      <c r="Q175" s="32"/>
      <c r="R175" s="13"/>
      <c r="S175" s="32"/>
      <c r="T175" s="32"/>
      <c r="U175" s="13"/>
      <c r="V175" s="34"/>
      <c r="W175" s="14"/>
      <c r="X175" s="36"/>
      <c r="Y175" s="20"/>
      <c r="Z175" s="37"/>
      <c r="AA175" s="22"/>
      <c r="AB175"/>
      <c r="AC175"/>
      <c r="AD175"/>
      <c r="AE175"/>
      <c r="AF175" s="28"/>
      <c r="AP175" s="34"/>
      <c r="AQ175" s="14"/>
      <c r="AR175" s="34"/>
      <c r="AS175" s="14"/>
      <c r="AT175" s="34"/>
      <c r="AU175" s="14"/>
      <c r="AW175" s="4"/>
      <c r="AY175"/>
      <c r="BA175"/>
      <c r="BB175" s="28"/>
      <c r="BK175" s="14"/>
      <c r="BL175" s="34"/>
      <c r="BM175" s="14"/>
      <c r="BN175" s="34"/>
      <c r="BO175" s="14"/>
      <c r="BP175" s="34"/>
      <c r="BQ175" s="20"/>
      <c r="BR175" s="20"/>
      <c r="BS175" s="20"/>
      <c r="BT175"/>
      <c r="BU175"/>
      <c r="BV175"/>
      <c r="BW175"/>
      <c r="BX175" s="28"/>
      <c r="CH175" s="34"/>
      <c r="CI175" s="14"/>
      <c r="CJ175" s="34"/>
      <c r="CK175" s="14"/>
      <c r="CL175" s="34"/>
      <c r="CM175" s="14"/>
    </row>
    <row r="176" spans="1:91" ht="14.25" hidden="1">
      <c r="A176" s="2"/>
      <c r="B176" s="2"/>
      <c r="C176" s="13"/>
      <c r="D176" s="31"/>
      <c r="E176" s="40"/>
      <c r="F176" s="13"/>
      <c r="G176" s="40"/>
      <c r="H176" s="32"/>
      <c r="I176" s="13"/>
      <c r="J176" s="32"/>
      <c r="K176" s="32"/>
      <c r="L176" s="13"/>
      <c r="M176" s="32"/>
      <c r="N176" s="32"/>
      <c r="O176" s="13"/>
      <c r="P176" s="32"/>
      <c r="Q176" s="32"/>
      <c r="R176" s="13"/>
      <c r="S176" s="32"/>
      <c r="T176" s="32"/>
      <c r="U176" s="13"/>
      <c r="V176" s="34"/>
      <c r="W176" s="14"/>
      <c r="X176" s="36"/>
      <c r="Y176" s="20"/>
      <c r="Z176" s="37"/>
      <c r="AA176" s="22"/>
      <c r="AB176"/>
      <c r="AC176"/>
      <c r="AD176"/>
      <c r="AE176"/>
      <c r="AF176" s="28"/>
      <c r="AP176" s="34"/>
      <c r="AQ176" s="14"/>
      <c r="AR176" s="34"/>
      <c r="AS176" s="14"/>
      <c r="AT176" s="34"/>
      <c r="AU176" s="14"/>
      <c r="AW176" s="4"/>
      <c r="AY176"/>
      <c r="BA176"/>
      <c r="BB176" s="28"/>
      <c r="BK176" s="14"/>
      <c r="BL176" s="34"/>
      <c r="BM176" s="14"/>
      <c r="BN176" s="34"/>
      <c r="BO176" s="14"/>
      <c r="BP176" s="34"/>
      <c r="BQ176" s="20"/>
      <c r="BR176" s="20"/>
      <c r="BS176" s="20"/>
      <c r="BT176"/>
      <c r="BU176"/>
      <c r="BV176"/>
      <c r="BW176"/>
      <c r="BX176" s="28"/>
      <c r="CH176" s="34"/>
      <c r="CI176" s="14"/>
      <c r="CJ176" s="34"/>
      <c r="CK176" s="14"/>
      <c r="CL176" s="34"/>
      <c r="CM176" s="14"/>
    </row>
    <row r="177" spans="1:91" ht="14.25" hidden="1">
      <c r="A177" s="2"/>
      <c r="B177" s="2"/>
      <c r="C177" s="13"/>
      <c r="D177" s="31"/>
      <c r="E177" s="40"/>
      <c r="F177" s="13"/>
      <c r="G177" s="40"/>
      <c r="H177" s="32"/>
      <c r="I177" s="13"/>
      <c r="J177" s="32"/>
      <c r="K177" s="32"/>
      <c r="L177" s="13"/>
      <c r="M177" s="32"/>
      <c r="N177" s="32"/>
      <c r="O177" s="13"/>
      <c r="P177" s="32"/>
      <c r="Q177" s="32"/>
      <c r="R177" s="13"/>
      <c r="S177" s="32"/>
      <c r="T177" s="32"/>
      <c r="U177" s="13"/>
      <c r="V177" s="34"/>
      <c r="W177" s="14"/>
      <c r="X177" s="36"/>
      <c r="Y177" s="20"/>
      <c r="Z177" s="37"/>
      <c r="AA177" s="22"/>
      <c r="AB177"/>
      <c r="AC177"/>
      <c r="AD177"/>
      <c r="AE177"/>
      <c r="AF177" s="28"/>
      <c r="AP177" s="34"/>
      <c r="AQ177" s="14"/>
      <c r="AR177" s="34"/>
      <c r="AS177" s="14"/>
      <c r="AT177" s="34"/>
      <c r="AU177" s="14"/>
      <c r="AW177" s="4"/>
      <c r="AY177"/>
      <c r="BA177"/>
      <c r="BB177" s="28"/>
      <c r="BK177" s="14"/>
      <c r="BL177" s="34"/>
      <c r="BM177" s="14"/>
      <c r="BN177" s="34"/>
      <c r="BO177" s="14"/>
      <c r="BP177" s="34"/>
      <c r="BQ177" s="20"/>
      <c r="BR177" s="20"/>
      <c r="BS177" s="20"/>
      <c r="BT177"/>
      <c r="BU177"/>
      <c r="BV177"/>
      <c r="BW177"/>
      <c r="BX177" s="28"/>
      <c r="CH177" s="34"/>
      <c r="CI177" s="14"/>
      <c r="CJ177" s="34"/>
      <c r="CK177" s="14"/>
      <c r="CL177" s="34"/>
      <c r="CM177" s="14"/>
    </row>
    <row r="178" spans="1:91" ht="14.25" hidden="1">
      <c r="A178" s="2"/>
      <c r="B178" s="2"/>
      <c r="C178" s="13"/>
      <c r="D178" s="31"/>
      <c r="E178" s="40"/>
      <c r="F178" s="13"/>
      <c r="G178" s="40"/>
      <c r="H178" s="32"/>
      <c r="I178" s="13"/>
      <c r="J178" s="32"/>
      <c r="K178" s="32"/>
      <c r="L178" s="13"/>
      <c r="M178" s="32"/>
      <c r="N178" s="32"/>
      <c r="O178" s="13"/>
      <c r="P178" s="32"/>
      <c r="Q178" s="32"/>
      <c r="R178" s="13"/>
      <c r="S178" s="32"/>
      <c r="T178" s="32"/>
      <c r="U178" s="13"/>
      <c r="V178" s="34"/>
      <c r="W178" s="14"/>
      <c r="X178" s="36"/>
      <c r="Y178" s="20"/>
      <c r="Z178" s="37"/>
      <c r="AA178" s="22"/>
      <c r="AB178"/>
      <c r="AC178"/>
      <c r="AD178"/>
      <c r="AE178"/>
      <c r="AF178" s="28"/>
      <c r="AP178" s="34"/>
      <c r="AQ178" s="14"/>
      <c r="AR178" s="34"/>
      <c r="AS178" s="14"/>
      <c r="AT178" s="34"/>
      <c r="AU178" s="14"/>
      <c r="AW178" s="4"/>
      <c r="AY178"/>
      <c r="BA178"/>
      <c r="BB178" s="28"/>
      <c r="BK178" s="14"/>
      <c r="BL178" s="34"/>
      <c r="BM178" s="14"/>
      <c r="BN178" s="34"/>
      <c r="BO178" s="14"/>
      <c r="BP178" s="34"/>
      <c r="BQ178" s="20"/>
      <c r="BR178" s="20"/>
      <c r="BS178" s="20"/>
      <c r="BT178"/>
      <c r="BU178"/>
      <c r="BV178"/>
      <c r="BW178"/>
      <c r="BX178" s="28"/>
      <c r="CH178" s="34"/>
      <c r="CI178" s="14"/>
      <c r="CJ178" s="34"/>
      <c r="CK178" s="14"/>
      <c r="CL178" s="34"/>
      <c r="CM178" s="14"/>
    </row>
    <row r="179" spans="2:85" ht="14.25" hidden="1">
      <c r="B179" s="14"/>
      <c r="C179" s="28"/>
      <c r="D179" s="14"/>
      <c r="E179" s="55"/>
      <c r="F179" s="14"/>
      <c r="G179" s="55"/>
      <c r="H179" s="14"/>
      <c r="I179" s="55"/>
      <c r="J179" s="14"/>
      <c r="K179" s="34"/>
      <c r="L179" s="14"/>
      <c r="M179" s="34"/>
      <c r="N179" s="14"/>
      <c r="O179" s="34"/>
      <c r="P179" s="14"/>
      <c r="Q179" s="36"/>
      <c r="R179" s="20"/>
      <c r="S179" s="37"/>
      <c r="T179" s="22"/>
      <c r="U179"/>
      <c r="Y179" s="28"/>
      <c r="Z179" s="14"/>
      <c r="AA179" s="34"/>
      <c r="AB179" s="14"/>
      <c r="AC179" s="34"/>
      <c r="AD179" s="14"/>
      <c r="AE179" s="34"/>
      <c r="AF179" s="14"/>
      <c r="AG179" s="34"/>
      <c r="AH179" s="14"/>
      <c r="AI179" s="34"/>
      <c r="AJ179" s="14"/>
      <c r="AK179" s="34"/>
      <c r="AL179" s="14"/>
      <c r="AM179" s="34"/>
      <c r="AN179" s="14"/>
      <c r="AO179" s="4"/>
      <c r="AQ179"/>
      <c r="AU179" s="28"/>
      <c r="AV179" s="55"/>
      <c r="AW179" s="34"/>
      <c r="AX179" s="55"/>
      <c r="AY179" s="34"/>
      <c r="AZ179" s="55"/>
      <c r="BA179" s="34"/>
      <c r="BB179" s="14"/>
      <c r="BC179" s="34"/>
      <c r="BD179" s="14"/>
      <c r="BE179" s="34"/>
      <c r="BF179" s="14"/>
      <c r="BG179" s="34"/>
      <c r="BH179" s="14"/>
      <c r="BI179" s="34"/>
      <c r="BJ179" s="37"/>
      <c r="BM179"/>
      <c r="BQ179" s="28"/>
      <c r="BR179" s="14"/>
      <c r="BS179" s="34"/>
      <c r="BT179" s="14"/>
      <c r="BU179" s="34"/>
      <c r="BV179" s="14"/>
      <c r="BW179" s="34"/>
      <c r="BX179" s="14"/>
      <c r="BY179" s="34"/>
      <c r="BZ179" s="14"/>
      <c r="CA179" s="34"/>
      <c r="CB179" s="14"/>
      <c r="CC179" s="34"/>
      <c r="CD179" s="14"/>
      <c r="CE179" s="34"/>
      <c r="CF179" s="4"/>
      <c r="CG179"/>
    </row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</sheetData>
  <sheetProtection/>
  <mergeCells count="8">
    <mergeCell ref="A1:T1"/>
    <mergeCell ref="W1:AP1"/>
    <mergeCell ref="AS1:BL1"/>
    <mergeCell ref="BO1:CH1"/>
    <mergeCell ref="A67:T67"/>
    <mergeCell ref="W67:AP67"/>
    <mergeCell ref="AS67:BL67"/>
    <mergeCell ref="BO67:CH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DH179"/>
  <sheetViews>
    <sheetView zoomScale="78" zoomScaleNormal="78" zoomScalePageLayoutView="0" workbookViewId="0" topLeftCell="A1">
      <selection activeCell="O250" sqref="O250"/>
    </sheetView>
  </sheetViews>
  <sheetFormatPr defaultColWidth="9.140625" defaultRowHeight="15"/>
  <cols>
    <col min="1" max="1" width="4.140625" style="0" customWidth="1"/>
    <col min="2" max="2" width="22.28125" style="0" bestFit="1" customWidth="1"/>
    <col min="3" max="3" width="14.28125" style="14" bestFit="1" customWidth="1"/>
    <col min="4" max="4" width="5.140625" style="28" customWidth="1"/>
    <col min="5" max="5" width="7.140625" style="14" bestFit="1" customWidth="1"/>
    <col min="6" max="6" width="5.8515625" style="34" customWidth="1"/>
    <col min="7" max="7" width="7.28125" style="14" bestFit="1" customWidth="1"/>
    <col min="8" max="8" width="6.00390625" style="34" bestFit="1" customWidth="1"/>
    <col min="9" max="9" width="7.28125" style="14" bestFit="1" customWidth="1"/>
    <col min="10" max="10" width="5.57421875" style="34" bestFit="1" customWidth="1"/>
    <col min="11" max="11" width="7.28125" style="14" bestFit="1" customWidth="1"/>
    <col min="12" max="12" width="7.28125" style="34" bestFit="1" customWidth="1"/>
    <col min="13" max="13" width="7.28125" style="14" bestFit="1" customWidth="1"/>
    <col min="14" max="14" width="4.421875" style="34" bestFit="1" customWidth="1"/>
    <col min="15" max="15" width="7.28125" style="14" bestFit="1" customWidth="1"/>
    <col min="16" max="16" width="4.28125" style="34" customWidth="1"/>
    <col min="17" max="17" width="7.140625" style="14" bestFit="1" customWidth="1"/>
    <col min="18" max="18" width="5.28125" style="36" bestFit="1" customWidth="1"/>
    <col min="19" max="19" width="7.28125" style="20" bestFit="1" customWidth="1"/>
    <col min="20" max="20" width="5.00390625" style="37" bestFit="1" customWidth="1"/>
    <col min="21" max="21" width="6.421875" style="22" customWidth="1"/>
    <col min="22" max="22" width="5.00390625" style="0" bestFit="1" customWidth="1"/>
    <col min="23" max="23" width="5.140625" style="0" customWidth="1"/>
    <col min="24" max="24" width="18.421875" style="0" customWidth="1"/>
    <col min="25" max="25" width="14.28125" style="0" bestFit="1" customWidth="1"/>
    <col min="26" max="26" width="7.00390625" style="28" bestFit="1" customWidth="1"/>
    <col min="27" max="27" width="7.140625" style="14" bestFit="1" customWidth="1"/>
    <col min="28" max="28" width="5.421875" style="34" customWidth="1"/>
    <col min="29" max="29" width="7.28125" style="14" bestFit="1" customWidth="1"/>
    <col min="30" max="30" width="6.140625" style="34" customWidth="1"/>
    <col min="31" max="31" width="7.140625" style="14" bestFit="1" customWidth="1"/>
    <col min="32" max="32" width="5.57421875" style="34" bestFit="1" customWidth="1"/>
    <col min="33" max="33" width="7.140625" style="14" bestFit="1" customWidth="1"/>
    <col min="34" max="34" width="5.7109375" style="34" bestFit="1" customWidth="1"/>
    <col min="35" max="35" width="7.140625" style="14" bestFit="1" customWidth="1"/>
    <col min="36" max="36" width="4.28125" style="34" bestFit="1" customWidth="1"/>
    <col min="37" max="37" width="7.140625" style="14" bestFit="1" customWidth="1"/>
    <col min="38" max="38" width="4.28125" style="34" bestFit="1" customWidth="1"/>
    <col min="39" max="39" width="7.140625" style="14" bestFit="1" customWidth="1"/>
    <col min="40" max="40" width="4.140625" style="34" bestFit="1" customWidth="1"/>
    <col min="41" max="41" width="7.28125" style="14" bestFit="1" customWidth="1"/>
    <col min="42" max="42" width="5.00390625" style="4" bestFit="1" customWidth="1"/>
    <col min="43" max="43" width="5.00390625" style="4" customWidth="1"/>
    <col min="44" max="44" width="2.421875" style="0" customWidth="1"/>
    <col min="45" max="45" width="3.00390625" style="0" bestFit="1" customWidth="1"/>
    <col min="46" max="46" width="18.00390625" style="0" bestFit="1" customWidth="1"/>
    <col min="47" max="47" width="11.7109375" style="0" bestFit="1" customWidth="1"/>
    <col min="48" max="48" width="4.57421875" style="28" bestFit="1" customWidth="1"/>
    <col min="49" max="49" width="7.28125" style="14" bestFit="1" customWidth="1"/>
    <col min="50" max="50" width="6.7109375" style="34" customWidth="1"/>
    <col min="51" max="51" width="7.28125" style="14" bestFit="1" customWidth="1"/>
    <col min="52" max="52" width="4.28125" style="34" bestFit="1" customWidth="1"/>
    <col min="53" max="53" width="7.140625" style="14" bestFit="1" customWidth="1"/>
    <col min="54" max="54" width="5.57421875" style="34" bestFit="1" customWidth="1"/>
    <col min="55" max="55" width="7.140625" style="14" bestFit="1" customWidth="1"/>
    <col min="56" max="56" width="4.28125" style="34" bestFit="1" customWidth="1"/>
    <col min="57" max="57" width="7.140625" style="14" bestFit="1" customWidth="1"/>
    <col min="58" max="58" width="4.28125" style="34" bestFit="1" customWidth="1"/>
    <col min="59" max="59" width="7.140625" style="14" bestFit="1" customWidth="1"/>
    <col min="60" max="60" width="4.28125" style="34" bestFit="1" customWidth="1"/>
    <col min="61" max="61" width="7.140625" style="14" bestFit="1" customWidth="1"/>
    <col min="62" max="62" width="4.140625" style="34" bestFit="1" customWidth="1"/>
    <col min="63" max="63" width="7.28125" style="20" bestFit="1" customWidth="1"/>
    <col min="64" max="64" width="5.00390625" style="20" bestFit="1" customWidth="1"/>
    <col min="65" max="65" width="5.00390625" style="20" customWidth="1"/>
    <col min="66" max="66" width="2.00390625" style="0" customWidth="1"/>
    <col min="67" max="67" width="5.28125" style="0" customWidth="1"/>
    <col min="68" max="68" width="22.28125" style="0" bestFit="1" customWidth="1"/>
    <col min="69" max="69" width="13.7109375" style="0" bestFit="1" customWidth="1"/>
    <col min="70" max="70" width="4.57421875" style="28" bestFit="1" customWidth="1"/>
    <col min="71" max="71" width="7.140625" style="14" bestFit="1" customWidth="1"/>
    <col min="72" max="72" width="5.57421875" style="34" customWidth="1"/>
    <col min="73" max="73" width="7.140625" style="14" bestFit="1" customWidth="1"/>
    <col min="74" max="74" width="5.7109375" style="34" customWidth="1"/>
    <col min="75" max="75" width="7.28125" style="14" bestFit="1" customWidth="1"/>
    <col min="76" max="76" width="4.28125" style="34" bestFit="1" customWidth="1"/>
    <col min="77" max="77" width="7.140625" style="14" bestFit="1" customWidth="1"/>
    <col min="78" max="78" width="6.00390625" style="34" customWidth="1"/>
    <col min="79" max="79" width="7.140625" style="14" bestFit="1" customWidth="1"/>
    <col min="80" max="80" width="4.28125" style="34" bestFit="1" customWidth="1"/>
    <col min="81" max="81" width="7.140625" style="14" bestFit="1" customWidth="1"/>
    <col min="82" max="82" width="4.28125" style="34" bestFit="1" customWidth="1"/>
    <col min="83" max="83" width="7.140625" style="14" bestFit="1" customWidth="1"/>
    <col min="84" max="84" width="6.421875" style="28" customWidth="1"/>
    <col min="85" max="85" width="7.28125" style="14" bestFit="1" customWidth="1"/>
    <col min="86" max="86" width="5.8515625" style="0" customWidth="1"/>
    <col min="87" max="87" width="5.57421875" style="0" customWidth="1"/>
    <col min="88" max="88" width="15.28125" style="0" customWidth="1"/>
  </cols>
  <sheetData>
    <row r="1" spans="1:86" ht="21">
      <c r="A1" s="67" t="s">
        <v>207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W1" s="66" t="s">
        <v>252</v>
      </c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23"/>
      <c r="AS1" s="66" t="s">
        <v>253</v>
      </c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O1" s="66" t="s">
        <v>254</v>
      </c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1:86" ht="14.25">
      <c r="A2" s="10"/>
      <c r="B2" s="10" t="s">
        <v>0</v>
      </c>
      <c r="C2" s="16" t="s">
        <v>1</v>
      </c>
      <c r="D2" s="26" t="s">
        <v>187</v>
      </c>
      <c r="E2" s="16" t="s">
        <v>186</v>
      </c>
      <c r="F2" s="33" t="s">
        <v>188</v>
      </c>
      <c r="G2" s="16" t="s">
        <v>186</v>
      </c>
      <c r="H2" s="33" t="s">
        <v>189</v>
      </c>
      <c r="I2" s="16" t="s">
        <v>186</v>
      </c>
      <c r="J2" s="33" t="s">
        <v>190</v>
      </c>
      <c r="K2" s="16" t="s">
        <v>186</v>
      </c>
      <c r="L2" s="33" t="s">
        <v>191</v>
      </c>
      <c r="M2" s="16" t="s">
        <v>186</v>
      </c>
      <c r="N2" s="33" t="s">
        <v>192</v>
      </c>
      <c r="O2" s="16" t="s">
        <v>186</v>
      </c>
      <c r="P2" s="33" t="s">
        <v>193</v>
      </c>
      <c r="Q2" s="16" t="s">
        <v>186</v>
      </c>
      <c r="R2" s="26" t="s">
        <v>72</v>
      </c>
      <c r="S2" s="19" t="s">
        <v>186</v>
      </c>
      <c r="T2" s="26" t="s">
        <v>200</v>
      </c>
      <c r="W2" s="2"/>
      <c r="X2" s="2" t="s">
        <v>0</v>
      </c>
      <c r="Y2" s="2" t="s">
        <v>1</v>
      </c>
      <c r="Z2" s="31" t="s">
        <v>187</v>
      </c>
      <c r="AA2" s="13" t="s">
        <v>186</v>
      </c>
      <c r="AB2" s="35" t="s">
        <v>188</v>
      </c>
      <c r="AC2" s="11" t="s">
        <v>186</v>
      </c>
      <c r="AD2" s="35" t="s">
        <v>189</v>
      </c>
      <c r="AE2" s="11" t="s">
        <v>186</v>
      </c>
      <c r="AF2" s="35" t="s">
        <v>190</v>
      </c>
      <c r="AG2" s="11" t="s">
        <v>186</v>
      </c>
      <c r="AH2" s="35" t="s">
        <v>191</v>
      </c>
      <c r="AI2" s="11" t="s">
        <v>186</v>
      </c>
      <c r="AJ2" s="35" t="s">
        <v>192</v>
      </c>
      <c r="AK2" s="11" t="s">
        <v>186</v>
      </c>
      <c r="AL2" s="35" t="s">
        <v>193</v>
      </c>
      <c r="AM2" s="11" t="s">
        <v>186</v>
      </c>
      <c r="AN2" s="35" t="s">
        <v>72</v>
      </c>
      <c r="AO2" s="11" t="s">
        <v>186</v>
      </c>
      <c r="AP2" s="5" t="s">
        <v>200</v>
      </c>
      <c r="AQ2" s="24"/>
      <c r="AS2" s="7"/>
      <c r="AT2" s="7" t="s">
        <v>0</v>
      </c>
      <c r="AU2" s="7" t="s">
        <v>1</v>
      </c>
      <c r="AV2" s="30" t="s">
        <v>187</v>
      </c>
      <c r="AW2" s="12" t="s">
        <v>186</v>
      </c>
      <c r="AX2" s="33" t="s">
        <v>188</v>
      </c>
      <c r="AY2" s="16" t="s">
        <v>186</v>
      </c>
      <c r="AZ2" s="33" t="s">
        <v>189</v>
      </c>
      <c r="BA2" s="16" t="s">
        <v>186</v>
      </c>
      <c r="BB2" s="33" t="s">
        <v>190</v>
      </c>
      <c r="BC2" s="16" t="s">
        <v>186</v>
      </c>
      <c r="BD2" s="33" t="s">
        <v>191</v>
      </c>
      <c r="BE2" s="16" t="s">
        <v>186</v>
      </c>
      <c r="BF2" s="33" t="s">
        <v>192</v>
      </c>
      <c r="BG2" s="16" t="s">
        <v>186</v>
      </c>
      <c r="BH2" s="33" t="s">
        <v>193</v>
      </c>
      <c r="BI2" s="16" t="s">
        <v>186</v>
      </c>
      <c r="BJ2" s="33" t="s">
        <v>72</v>
      </c>
      <c r="BK2" s="19" t="s">
        <v>186</v>
      </c>
      <c r="BL2" s="9" t="s">
        <v>200</v>
      </c>
      <c r="BO2" s="41"/>
      <c r="BP2" s="41" t="s">
        <v>0</v>
      </c>
      <c r="BQ2" s="41" t="s">
        <v>1</v>
      </c>
      <c r="BR2" s="30" t="s">
        <v>187</v>
      </c>
      <c r="BS2" s="42" t="s">
        <v>186</v>
      </c>
      <c r="BT2" s="33" t="s">
        <v>188</v>
      </c>
      <c r="BU2" s="43" t="s">
        <v>186</v>
      </c>
      <c r="BV2" s="33" t="s">
        <v>189</v>
      </c>
      <c r="BW2" s="43" t="s">
        <v>186</v>
      </c>
      <c r="BX2" s="33" t="s">
        <v>190</v>
      </c>
      <c r="BY2" s="43" t="s">
        <v>186</v>
      </c>
      <c r="BZ2" s="33" t="s">
        <v>191</v>
      </c>
      <c r="CA2" s="43" t="s">
        <v>186</v>
      </c>
      <c r="CB2" s="33" t="s">
        <v>192</v>
      </c>
      <c r="CC2" s="43" t="s">
        <v>186</v>
      </c>
      <c r="CD2" s="33" t="s">
        <v>193</v>
      </c>
      <c r="CE2" s="43" t="s">
        <v>186</v>
      </c>
      <c r="CF2" s="26" t="s">
        <v>72</v>
      </c>
      <c r="CG2" s="43" t="s">
        <v>186</v>
      </c>
      <c r="CH2" s="44" t="s">
        <v>200</v>
      </c>
    </row>
    <row r="3" spans="1:86" ht="14.25">
      <c r="A3" s="64">
        <v>1</v>
      </c>
      <c r="B3" s="64" t="str">
        <f aca="true" ca="1" t="shared" si="0" ref="B3:K12">OFFSET(B$69,MATCH($A3,$U$69:$U$128,0)-1,0)</f>
        <v>Борян Бинев</v>
      </c>
      <c r="C3" s="64" t="str">
        <f ca="1" t="shared" si="0"/>
        <v>Максим</v>
      </c>
      <c r="D3" s="59">
        <f ca="1" t="shared" si="0"/>
        <v>15</v>
      </c>
      <c r="E3" s="65">
        <f ca="1" t="shared" si="0"/>
        <v>173.500005</v>
      </c>
      <c r="F3" s="59">
        <f ca="1" t="shared" si="0"/>
        <v>7</v>
      </c>
      <c r="G3" s="65">
        <f ca="1" t="shared" si="0"/>
        <v>178.16672966666667</v>
      </c>
      <c r="H3" s="59">
        <f ca="1" t="shared" si="0"/>
        <v>5</v>
      </c>
      <c r="I3" s="65">
        <f ca="1" t="shared" si="0"/>
        <v>156.66674666666665</v>
      </c>
      <c r="J3" s="59">
        <f ca="1" t="shared" si="0"/>
        <v>13</v>
      </c>
      <c r="K3" s="65">
        <f ca="1" t="shared" si="0"/>
        <v>184.16674466666666</v>
      </c>
      <c r="L3" s="59">
        <f aca="true" ca="1" t="shared" si="1" ref="L3:T12">OFFSET(L$69,MATCH($A3,$U$69:$U$128,0)-1,0)</f>
      </c>
      <c r="M3" s="65">
        <f ca="1" t="shared" si="1"/>
      </c>
      <c r="N3" s="59">
        <f ca="1" t="shared" si="1"/>
      </c>
      <c r="O3" s="65">
        <f ca="1" t="shared" si="1"/>
      </c>
      <c r="P3" s="59">
        <f ca="1" t="shared" si="1"/>
      </c>
      <c r="Q3" s="65">
        <f ca="1" t="shared" si="1"/>
      </c>
      <c r="R3" s="59">
        <f ca="1" t="shared" si="1"/>
        <v>40.0001731250565</v>
      </c>
      <c r="S3" s="65">
        <f ca="1" t="shared" si="1"/>
        <v>173.1250565</v>
      </c>
      <c r="T3" s="59">
        <f ca="1" t="shared" si="1"/>
        <v>24</v>
      </c>
      <c r="W3" s="64">
        <v>1</v>
      </c>
      <c r="X3" s="64" t="str">
        <f aca="true" ca="1" t="shared" si="2" ref="X3:AM5">OFFSET(X$69,MATCH($W3,$AQ$69:$AQ$88,0)-1,0)</f>
        <v>Северина Добрева</v>
      </c>
      <c r="Y3" s="64" t="str">
        <f ca="1" t="shared" si="2"/>
        <v>Максим</v>
      </c>
      <c r="Z3" s="64">
        <f ca="1" t="shared" si="2"/>
        <v>0</v>
      </c>
      <c r="AA3" s="64">
        <f ca="1" t="shared" si="2"/>
        <v>0</v>
      </c>
      <c r="AB3" s="64">
        <f ca="1" t="shared" si="2"/>
        <v>0</v>
      </c>
      <c r="AC3" s="64">
        <f ca="1" t="shared" si="2"/>
        <v>0</v>
      </c>
      <c r="AD3" s="64">
        <f ca="1" t="shared" si="2"/>
        <v>8</v>
      </c>
      <c r="AE3" s="64">
        <f ca="1" t="shared" si="2"/>
        <v>148.500018</v>
      </c>
      <c r="AF3" s="64">
        <f ca="1" t="shared" si="2"/>
        <v>7</v>
      </c>
      <c r="AG3" s="64">
        <f ca="1" t="shared" si="2"/>
        <v>164.7</v>
      </c>
      <c r="AH3" s="64">
        <f ca="1" t="shared" si="2"/>
      </c>
      <c r="AI3" s="64">
        <f ca="1" t="shared" si="2"/>
      </c>
      <c r="AJ3" s="64">
        <f ca="1" t="shared" si="2"/>
      </c>
      <c r="AK3" s="64">
        <f ca="1" t="shared" si="2"/>
      </c>
      <c r="AL3" s="64">
        <f ca="1" t="shared" si="2"/>
      </c>
      <c r="AM3" s="64">
        <f ca="1" t="shared" si="2"/>
      </c>
      <c r="AN3" s="64">
        <f aca="true" ca="1" t="shared" si="3" ref="AN3:AP5">OFFSET(AN$69,MATCH($W3,$AQ$69:$AQ$88,0)-1,0)</f>
        <v>15.000156600009</v>
      </c>
      <c r="AO3" s="64">
        <f ca="1" t="shared" si="3"/>
        <v>156.600009</v>
      </c>
      <c r="AP3" s="64">
        <f ca="1" t="shared" si="3"/>
        <v>12</v>
      </c>
      <c r="AS3" s="7">
        <v>1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O3" s="41">
        <v>1</v>
      </c>
      <c r="BP3" s="41" t="str">
        <f aca="true" ca="1" t="shared" si="4" ref="BP3:BP8">OFFSET(BP$69,MATCH($BO3,$CI$69:$CI$98,0)-1,0)</f>
        <v>Гроздан Стоянов</v>
      </c>
      <c r="BQ3" s="41" t="str">
        <f aca="true" ca="1" t="shared" si="5" ref="BQ3:CH8">OFFSET(BQ$69,MATCH($BO3,$CI$69:$CI$98,0)-1,0)</f>
        <v>Максим</v>
      </c>
      <c r="BR3" s="30">
        <f ca="1" t="shared" si="5"/>
        <v>8</v>
      </c>
      <c r="BS3" s="42">
        <f ca="1" t="shared" si="5"/>
        <v>113.66666766666667</v>
      </c>
      <c r="BT3" s="30">
        <f ca="1" t="shared" si="5"/>
        <v>5</v>
      </c>
      <c r="BU3" s="42">
        <f ca="1" t="shared" si="5"/>
        <v>130.66668466666667</v>
      </c>
      <c r="BV3" s="30">
        <f ca="1" t="shared" si="5"/>
        <v>8</v>
      </c>
      <c r="BW3" s="42">
        <f ca="1" t="shared" si="5"/>
        <v>140.00002</v>
      </c>
      <c r="BX3" s="41">
        <f ca="1" t="shared" si="5"/>
        <v>8</v>
      </c>
      <c r="BY3" s="41">
        <f ca="1" t="shared" si="5"/>
        <v>111</v>
      </c>
      <c r="BZ3" s="41">
        <f ca="1" t="shared" si="5"/>
      </c>
      <c r="CA3" s="41">
        <f ca="1" t="shared" si="5"/>
      </c>
      <c r="CB3" s="41">
        <f ca="1" t="shared" si="5"/>
      </c>
      <c r="CC3" s="41">
        <f ca="1" t="shared" si="5"/>
      </c>
      <c r="CD3" s="41">
        <f ca="1" t="shared" si="5"/>
      </c>
      <c r="CE3" s="41">
        <f ca="1" t="shared" si="5"/>
      </c>
      <c r="CF3" s="30">
        <f ca="1" t="shared" si="5"/>
        <v>29.000123833343082</v>
      </c>
      <c r="CG3" s="42">
        <f ca="1" t="shared" si="5"/>
        <v>123.83334308333333</v>
      </c>
      <c r="CH3" s="41">
        <f ca="1" t="shared" si="5"/>
        <v>12</v>
      </c>
    </row>
    <row r="4" spans="1:86" ht="14.25">
      <c r="A4" s="64">
        <f>A3+1</f>
        <v>2</v>
      </c>
      <c r="B4" s="64" t="str">
        <f ca="1" t="shared" si="0"/>
        <v>Ивайло Жеков</v>
      </c>
      <c r="C4" s="64" t="str">
        <f ca="1" t="shared" si="0"/>
        <v>Максим</v>
      </c>
      <c r="D4" s="59">
        <f ca="1" t="shared" si="0"/>
        <v>6</v>
      </c>
      <c r="E4" s="65">
        <f ca="1" t="shared" si="0"/>
        <v>152.500007</v>
      </c>
      <c r="F4" s="59">
        <f ca="1" t="shared" si="0"/>
        <v>3</v>
      </c>
      <c r="G4" s="65">
        <f ca="1" t="shared" si="0"/>
        <v>165.000061</v>
      </c>
      <c r="H4" s="59">
        <f ca="1" t="shared" si="0"/>
        <v>15</v>
      </c>
      <c r="I4" s="65">
        <f ca="1" t="shared" si="0"/>
        <v>161.66674166666667</v>
      </c>
      <c r="J4" s="59">
        <f ca="1" t="shared" si="0"/>
        <v>10</v>
      </c>
      <c r="K4" s="65">
        <f ca="1" t="shared" si="0"/>
        <v>189.33340733333335</v>
      </c>
      <c r="L4" s="59">
        <f ca="1" t="shared" si="1"/>
      </c>
      <c r="M4" s="65">
        <f ca="1" t="shared" si="1"/>
      </c>
      <c r="N4" s="59">
        <f ca="1" t="shared" si="1"/>
      </c>
      <c r="O4" s="65">
        <f ca="1" t="shared" si="1"/>
      </c>
      <c r="P4" s="59">
        <f ca="1" t="shared" si="1"/>
      </c>
      <c r="Q4" s="65">
        <f ca="1" t="shared" si="1"/>
      </c>
      <c r="R4" s="59">
        <f ca="1" t="shared" si="1"/>
        <v>34.00016712505425</v>
      </c>
      <c r="S4" s="65">
        <f ca="1" t="shared" si="1"/>
        <v>167.12505425</v>
      </c>
      <c r="T4" s="59">
        <f ca="1" t="shared" si="1"/>
        <v>24</v>
      </c>
      <c r="W4" s="64">
        <f>W3+1</f>
        <v>2</v>
      </c>
      <c r="X4" s="64" t="str">
        <f ca="1" t="shared" si="2"/>
        <v>Боряна Петрова</v>
      </c>
      <c r="Y4" s="64" t="str">
        <f ca="1" t="shared" si="2"/>
        <v>Сий Страйкърс</v>
      </c>
      <c r="Z4" s="64">
        <f ca="1" t="shared" si="2"/>
        <v>6</v>
      </c>
      <c r="AA4" s="64">
        <f ca="1" t="shared" si="2"/>
        <v>111.000001</v>
      </c>
      <c r="AB4" s="64">
        <f ca="1" t="shared" si="2"/>
        <v>7</v>
      </c>
      <c r="AC4" s="64">
        <f ca="1" t="shared" si="2"/>
        <v>126.83335333333333</v>
      </c>
      <c r="AD4" s="64">
        <f ca="1" t="shared" si="2"/>
        <v>2</v>
      </c>
      <c r="AE4" s="64">
        <f ca="1" t="shared" si="2"/>
        <v>103.33335333333333</v>
      </c>
      <c r="AF4" s="64">
        <f ca="1" t="shared" si="2"/>
        <v>0</v>
      </c>
      <c r="AG4" s="64">
        <f ca="1" t="shared" si="2"/>
        <v>0</v>
      </c>
      <c r="AH4" s="64">
        <f ca="1" t="shared" si="2"/>
      </c>
      <c r="AI4" s="64">
        <f ca="1" t="shared" si="2"/>
      </c>
      <c r="AJ4" s="64">
        <f ca="1" t="shared" si="2"/>
      </c>
      <c r="AK4" s="64">
        <f ca="1" t="shared" si="2"/>
      </c>
      <c r="AL4" s="64">
        <f ca="1" t="shared" si="2"/>
      </c>
      <c r="AM4" s="64">
        <f ca="1" t="shared" si="2"/>
      </c>
      <c r="AN4" s="64">
        <f ca="1" t="shared" si="3"/>
        <v>15.00011372223589</v>
      </c>
      <c r="AO4" s="64">
        <f ca="1" t="shared" si="3"/>
        <v>113.72223588888887</v>
      </c>
      <c r="AP4" s="64">
        <f ca="1" t="shared" si="3"/>
        <v>18</v>
      </c>
      <c r="AS4" s="7">
        <f>AS3+1</f>
        <v>2</v>
      </c>
      <c r="AT4" s="7"/>
      <c r="AU4" s="7"/>
      <c r="AV4" s="27"/>
      <c r="AW4" s="7"/>
      <c r="AX4" s="27"/>
      <c r="AY4" s="7"/>
      <c r="AZ4" s="27"/>
      <c r="BA4" s="7"/>
      <c r="BB4" s="7"/>
      <c r="BC4" s="7"/>
      <c r="BD4" s="7"/>
      <c r="BE4" s="7"/>
      <c r="BF4" s="7"/>
      <c r="BG4" s="7"/>
      <c r="BH4" s="7"/>
      <c r="BI4" s="7"/>
      <c r="BJ4" s="27"/>
      <c r="BK4" s="7"/>
      <c r="BL4" s="7"/>
      <c r="BO4" s="41">
        <f>BO3+1</f>
        <v>2</v>
      </c>
      <c r="BP4" s="41" t="str">
        <f ca="1" t="shared" si="4"/>
        <v>Теодор Желязков</v>
      </c>
      <c r="BQ4" s="41" t="str">
        <f ca="1" t="shared" si="5"/>
        <v>Сий Страйкърс</v>
      </c>
      <c r="BR4" s="30">
        <f ca="1" t="shared" si="5"/>
        <v>2</v>
      </c>
      <c r="BS4" s="42">
        <f ca="1" t="shared" si="5"/>
        <v>96.66667066666668</v>
      </c>
      <c r="BT4" s="30">
        <f ca="1" t="shared" si="5"/>
        <v>8</v>
      </c>
      <c r="BU4" s="42">
        <f ca="1" t="shared" si="5"/>
        <v>148.33335333333335</v>
      </c>
      <c r="BV4" s="30">
        <f ca="1" t="shared" si="5"/>
        <v>2</v>
      </c>
      <c r="BW4" s="42">
        <f ca="1" t="shared" si="5"/>
        <v>119.33335033333333</v>
      </c>
      <c r="BX4" s="41">
        <f ca="1" t="shared" si="5"/>
        <v>5</v>
      </c>
      <c r="BY4" s="41">
        <f ca="1" t="shared" si="5"/>
        <v>171</v>
      </c>
      <c r="BZ4" s="41">
        <f ca="1" t="shared" si="5"/>
      </c>
      <c r="CA4" s="41">
        <f ca="1" t="shared" si="5"/>
      </c>
      <c r="CB4" s="41">
        <f ca="1" t="shared" si="5"/>
      </c>
      <c r="CC4" s="41">
        <f ca="1" t="shared" si="5"/>
      </c>
      <c r="CD4" s="41">
        <f ca="1" t="shared" si="5"/>
      </c>
      <c r="CE4" s="41">
        <f ca="1" t="shared" si="5"/>
      </c>
      <c r="CF4" s="30">
        <f ca="1" t="shared" si="5"/>
        <v>17.000133833343583</v>
      </c>
      <c r="CG4" s="42">
        <f ca="1" t="shared" si="5"/>
        <v>133.83334358333335</v>
      </c>
      <c r="CH4" s="41">
        <f ca="1" t="shared" si="5"/>
        <v>12</v>
      </c>
    </row>
    <row r="5" spans="1:86" ht="14.25">
      <c r="A5" s="64">
        <f aca="true" t="shared" si="6" ref="A5:A62">A4+1</f>
        <v>3</v>
      </c>
      <c r="B5" s="64" t="str">
        <f ca="1" t="shared" si="0"/>
        <v>Валентин Димитров</v>
      </c>
      <c r="C5" s="64" t="str">
        <f ca="1" t="shared" si="0"/>
        <v>Максим</v>
      </c>
      <c r="D5" s="59">
        <f ca="1" t="shared" si="0"/>
        <v>9</v>
      </c>
      <c r="E5" s="65">
        <f ca="1" t="shared" si="0"/>
        <v>159.66667066666665</v>
      </c>
      <c r="F5" s="59">
        <f ca="1" t="shared" si="0"/>
        <v>8</v>
      </c>
      <c r="G5" s="65">
        <f ca="1" t="shared" si="0"/>
        <v>178.83339733333335</v>
      </c>
      <c r="H5" s="59">
        <f ca="1" t="shared" si="0"/>
        <v>9</v>
      </c>
      <c r="I5" s="65">
        <f ca="1" t="shared" si="0"/>
        <v>176.000066</v>
      </c>
      <c r="J5" s="59">
        <f ca="1" t="shared" si="0"/>
        <v>6</v>
      </c>
      <c r="K5" s="65">
        <f ca="1" t="shared" si="0"/>
        <v>178.000071</v>
      </c>
      <c r="L5" s="59">
        <f ca="1" t="shared" si="1"/>
      </c>
      <c r="M5" s="65">
        <f ca="1" t="shared" si="1"/>
      </c>
      <c r="N5" s="59">
        <f ca="1" t="shared" si="1"/>
      </c>
      <c r="O5" s="65">
        <f ca="1" t="shared" si="1"/>
      </c>
      <c r="P5" s="59">
        <f ca="1" t="shared" si="1"/>
      </c>
      <c r="Q5" s="65">
        <f ca="1" t="shared" si="1"/>
      </c>
      <c r="R5" s="59">
        <f ca="1" t="shared" si="1"/>
        <v>32.00017312505125</v>
      </c>
      <c r="S5" s="65">
        <f ca="1" t="shared" si="1"/>
        <v>173.12505125</v>
      </c>
      <c r="T5" s="59">
        <f ca="1" t="shared" si="1"/>
        <v>24</v>
      </c>
      <c r="W5" s="7">
        <f aca="true" t="shared" si="7" ref="W5:W22">W4+1</f>
        <v>3</v>
      </c>
      <c r="X5" s="7" t="str">
        <f ca="1" t="shared" si="2"/>
        <v>Пролет Василева</v>
      </c>
      <c r="Y5" s="7" t="str">
        <f ca="1" t="shared" si="2"/>
        <v>Максим</v>
      </c>
      <c r="Z5" s="7">
        <f ca="1" t="shared" si="2"/>
        <v>0</v>
      </c>
      <c r="AA5" s="7">
        <f ca="1" t="shared" si="2"/>
        <v>0</v>
      </c>
      <c r="AB5" s="7">
        <f ca="1" t="shared" si="2"/>
        <v>4</v>
      </c>
      <c r="AC5" s="7">
        <f ca="1" t="shared" si="2"/>
        <v>121.16668566666667</v>
      </c>
      <c r="AD5" s="7">
        <f ca="1" t="shared" si="2"/>
        <v>5</v>
      </c>
      <c r="AE5" s="7">
        <f ca="1" t="shared" si="2"/>
        <v>117.66668566666667</v>
      </c>
      <c r="AF5" s="7">
        <f ca="1" t="shared" si="2"/>
        <v>4</v>
      </c>
      <c r="AG5" s="7">
        <f ca="1" t="shared" si="2"/>
        <v>115.7</v>
      </c>
      <c r="AH5" s="7">
        <f ca="1" t="shared" si="2"/>
      </c>
      <c r="AI5" s="7">
        <f ca="1" t="shared" si="2"/>
      </c>
      <c r="AJ5" s="7">
        <f ca="1" t="shared" si="2"/>
      </c>
      <c r="AK5" s="7">
        <f ca="1" t="shared" si="2"/>
      </c>
      <c r="AL5" s="7">
        <f ca="1" t="shared" si="2"/>
      </c>
      <c r="AM5" s="7">
        <f ca="1" t="shared" si="2"/>
      </c>
      <c r="AN5" s="7">
        <f ca="1" t="shared" si="3"/>
        <v>13.000118177790444</v>
      </c>
      <c r="AO5" s="7">
        <f ca="1" t="shared" si="3"/>
        <v>118.17779044444444</v>
      </c>
      <c r="AP5" s="7">
        <f ca="1" t="shared" si="3"/>
        <v>18</v>
      </c>
      <c r="AS5" s="7">
        <f aca="true" t="shared" si="8" ref="AS5:AS22">AS4+1</f>
        <v>3</v>
      </c>
      <c r="AT5" s="7"/>
      <c r="AU5" s="7"/>
      <c r="AV5" s="27"/>
      <c r="AW5" s="7"/>
      <c r="AX5" s="27"/>
      <c r="AY5" s="7"/>
      <c r="AZ5" s="27"/>
      <c r="BA5" s="7"/>
      <c r="BB5" s="7"/>
      <c r="BC5" s="7"/>
      <c r="BD5" s="7"/>
      <c r="BE5" s="7"/>
      <c r="BF5" s="7"/>
      <c r="BG5" s="7"/>
      <c r="BH5" s="7"/>
      <c r="BI5" s="7"/>
      <c r="BJ5" s="27"/>
      <c r="BK5" s="7"/>
      <c r="BL5" s="7"/>
      <c r="BO5" s="41">
        <f aca="true" t="shared" si="9" ref="BO5:BO32">BO4+1</f>
        <v>3</v>
      </c>
      <c r="BP5" s="41" t="str">
        <f ca="1" t="shared" si="4"/>
        <v>Георги Бинев</v>
      </c>
      <c r="BQ5" s="41" t="str">
        <f ca="1" t="shared" si="5"/>
        <v>Максим</v>
      </c>
      <c r="BR5" s="30">
        <f ca="1" t="shared" si="5"/>
        <v>5</v>
      </c>
      <c r="BS5" s="42">
        <f ca="1" t="shared" si="5"/>
        <v>108.33333533333332</v>
      </c>
      <c r="BT5" s="30">
        <f ca="1" t="shared" si="5"/>
        <v>0</v>
      </c>
      <c r="BU5" s="42">
        <f ca="1" t="shared" si="5"/>
        <v>0</v>
      </c>
      <c r="BV5" s="30">
        <f ca="1" t="shared" si="5"/>
        <v>0</v>
      </c>
      <c r="BW5" s="42">
        <f ca="1" t="shared" si="5"/>
        <v>115.000019</v>
      </c>
      <c r="BX5" s="41">
        <f ca="1" t="shared" si="5"/>
        <v>2</v>
      </c>
      <c r="BY5" s="41">
        <f ca="1" t="shared" si="5"/>
        <v>105</v>
      </c>
      <c r="BZ5" s="41">
        <f ca="1" t="shared" si="5"/>
      </c>
      <c r="CA5" s="41">
        <f ca="1" t="shared" si="5"/>
      </c>
      <c r="CB5" s="41">
        <f ca="1" t="shared" si="5"/>
      </c>
      <c r="CC5" s="41">
        <f ca="1" t="shared" si="5"/>
      </c>
      <c r="CD5" s="41">
        <f ca="1" t="shared" si="5"/>
      </c>
      <c r="CE5" s="41">
        <f ca="1" t="shared" si="5"/>
      </c>
      <c r="CF5" s="30">
        <f ca="1" t="shared" si="5"/>
        <v>7.000109444451445</v>
      </c>
      <c r="CG5" s="42">
        <f ca="1" t="shared" si="5"/>
        <v>109.44445144444444</v>
      </c>
      <c r="CH5" s="41">
        <f ca="1" t="shared" si="5"/>
        <v>9</v>
      </c>
    </row>
    <row r="6" spans="1:86" ht="14.25">
      <c r="A6" s="64">
        <f t="shared" si="6"/>
        <v>4</v>
      </c>
      <c r="B6" s="64" t="str">
        <f ca="1" t="shared" si="0"/>
        <v>Свилен Кръстев</v>
      </c>
      <c r="C6" s="64" t="str">
        <f ca="1" t="shared" si="0"/>
        <v>Максим</v>
      </c>
      <c r="D6" s="59">
        <f ca="1" t="shared" si="0"/>
        <v>12</v>
      </c>
      <c r="E6" s="65">
        <f ca="1" t="shared" si="0"/>
        <v>169.500002</v>
      </c>
      <c r="F6" s="59">
        <f ca="1" t="shared" si="0"/>
        <v>6</v>
      </c>
      <c r="G6" s="65">
        <f ca="1" t="shared" si="0"/>
        <v>173.500066</v>
      </c>
      <c r="H6" s="59">
        <f ca="1" t="shared" si="0"/>
        <v>0</v>
      </c>
      <c r="I6" s="65">
        <f ca="1" t="shared" si="0"/>
        <v>146.66673466666666</v>
      </c>
      <c r="J6" s="59">
        <f ca="1" t="shared" si="0"/>
        <v>7</v>
      </c>
      <c r="K6" s="65">
        <f ca="1" t="shared" si="0"/>
        <v>181.66673166666666</v>
      </c>
      <c r="L6" s="59">
        <f ca="1" t="shared" si="1"/>
      </c>
      <c r="M6" s="65">
        <f ca="1" t="shared" si="1"/>
      </c>
      <c r="N6" s="59">
        <f ca="1" t="shared" si="1"/>
      </c>
      <c r="O6" s="65">
        <f ca="1" t="shared" si="1"/>
      </c>
      <c r="P6" s="59">
        <f ca="1" t="shared" si="1"/>
      </c>
      <c r="Q6" s="65">
        <f ca="1" t="shared" si="1"/>
      </c>
      <c r="R6" s="59">
        <f ca="1" t="shared" si="1"/>
        <v>25.000167833383582</v>
      </c>
      <c r="S6" s="65">
        <f ca="1" t="shared" si="1"/>
        <v>167.83338358333333</v>
      </c>
      <c r="T6" s="59">
        <f ca="1" t="shared" si="1"/>
        <v>24</v>
      </c>
      <c r="W6" s="7">
        <f t="shared" si="7"/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S6" s="7">
        <f t="shared" si="8"/>
        <v>4</v>
      </c>
      <c r="AT6" s="7"/>
      <c r="AU6" s="7"/>
      <c r="AV6" s="27"/>
      <c r="AW6" s="7"/>
      <c r="AX6" s="27"/>
      <c r="AY6" s="7"/>
      <c r="AZ6" s="27"/>
      <c r="BA6" s="7"/>
      <c r="BB6" s="7"/>
      <c r="BC6" s="7"/>
      <c r="BD6" s="7"/>
      <c r="BE6" s="7"/>
      <c r="BF6" s="7"/>
      <c r="BG6" s="7"/>
      <c r="BH6" s="7"/>
      <c r="BI6" s="7"/>
      <c r="BJ6" s="27"/>
      <c r="BK6" s="7"/>
      <c r="BL6" s="7"/>
      <c r="BO6" s="41">
        <f t="shared" si="9"/>
        <v>4</v>
      </c>
      <c r="BP6" s="41" t="str">
        <f ca="1" t="shared" si="4"/>
        <v>Иван Дичевски</v>
      </c>
      <c r="BQ6" s="41">
        <f ca="1" t="shared" si="5"/>
        <v>0</v>
      </c>
      <c r="BR6" s="30">
        <f ca="1" t="shared" si="5"/>
        <v>0</v>
      </c>
      <c r="BS6" s="42">
        <f ca="1" t="shared" si="5"/>
        <v>0</v>
      </c>
      <c r="BT6" s="30">
        <f ca="1" t="shared" si="5"/>
        <v>0</v>
      </c>
      <c r="BU6" s="42">
        <f ca="1" t="shared" si="5"/>
        <v>0</v>
      </c>
      <c r="BV6" s="30">
        <f ca="1" t="shared" si="5"/>
        <v>5</v>
      </c>
      <c r="BW6" s="42">
        <f ca="1" t="shared" si="5"/>
        <v>149.33335133333335</v>
      </c>
      <c r="BX6" s="41">
        <f ca="1" t="shared" si="5"/>
      </c>
      <c r="BY6" s="41">
        <f ca="1" t="shared" si="5"/>
      </c>
      <c r="BZ6" s="41">
        <f ca="1" t="shared" si="5"/>
      </c>
      <c r="CA6" s="41">
        <f ca="1" t="shared" si="5"/>
      </c>
      <c r="CB6" s="41">
        <f ca="1" t="shared" si="5"/>
      </c>
      <c r="CC6" s="41">
        <f ca="1" t="shared" si="5"/>
      </c>
      <c r="CD6" s="41">
        <f ca="1" t="shared" si="5"/>
      </c>
      <c r="CE6" s="41">
        <f ca="1" t="shared" si="5"/>
      </c>
      <c r="CF6" s="30">
        <f ca="1" t="shared" si="5"/>
        <v>5.000149333351334</v>
      </c>
      <c r="CG6" s="42">
        <f ca="1" t="shared" si="5"/>
        <v>149.33335133333335</v>
      </c>
      <c r="CH6" s="41">
        <f ca="1" t="shared" si="5"/>
        <v>3</v>
      </c>
    </row>
    <row r="7" spans="1:86" ht="14.25">
      <c r="A7" s="64">
        <f t="shared" si="6"/>
        <v>5</v>
      </c>
      <c r="B7" s="64" t="str">
        <f ca="1" t="shared" si="0"/>
        <v>Атанас Атанасов</v>
      </c>
      <c r="C7" s="64" t="str">
        <f ca="1" t="shared" si="0"/>
        <v>Максим</v>
      </c>
      <c r="D7" s="59">
        <f ca="1" t="shared" si="0"/>
        <v>1</v>
      </c>
      <c r="E7" s="65">
        <f ca="1" t="shared" si="0"/>
        <v>143.33333933333336</v>
      </c>
      <c r="F7" s="59">
        <f ca="1" t="shared" si="0"/>
        <v>9</v>
      </c>
      <c r="G7" s="65">
        <f ca="1" t="shared" si="0"/>
        <v>176.33339533333336</v>
      </c>
      <c r="H7" s="59">
        <f ca="1" t="shared" si="0"/>
        <v>7</v>
      </c>
      <c r="I7" s="65">
        <f ca="1" t="shared" si="0"/>
        <v>159.83341033333335</v>
      </c>
      <c r="J7" s="59">
        <f ca="1" t="shared" si="0"/>
        <v>8</v>
      </c>
      <c r="K7" s="65">
        <f ca="1" t="shared" si="0"/>
        <v>186.16674166666667</v>
      </c>
      <c r="L7" s="59">
        <f ca="1" t="shared" si="1"/>
      </c>
      <c r="M7" s="65">
        <f ca="1" t="shared" si="1"/>
      </c>
      <c r="N7" s="59">
        <f ca="1" t="shared" si="1"/>
      </c>
      <c r="O7" s="65">
        <f ca="1" t="shared" si="1"/>
      </c>
      <c r="P7" s="59">
        <f ca="1" t="shared" si="1"/>
      </c>
      <c r="Q7" s="65">
        <f ca="1" t="shared" si="1"/>
      </c>
      <c r="R7" s="59">
        <f ca="1" t="shared" si="1"/>
        <v>25.000166416721665</v>
      </c>
      <c r="S7" s="65">
        <f ca="1" t="shared" si="1"/>
        <v>166.41672166666666</v>
      </c>
      <c r="T7" s="59">
        <f ca="1" t="shared" si="1"/>
        <v>24</v>
      </c>
      <c r="W7" s="7">
        <f t="shared" si="7"/>
        <v>5</v>
      </c>
      <c r="X7" s="7"/>
      <c r="Y7" s="7"/>
      <c r="Z7" s="27"/>
      <c r="AA7" s="12"/>
      <c r="AB7" s="27"/>
      <c r="AC7" s="12"/>
      <c r="AD7" s="27"/>
      <c r="AE7" s="12"/>
      <c r="AF7" s="27"/>
      <c r="AG7" s="12"/>
      <c r="AH7" s="27"/>
      <c r="AI7" s="12"/>
      <c r="AJ7" s="27"/>
      <c r="AK7" s="12"/>
      <c r="AL7" s="27"/>
      <c r="AM7" s="12"/>
      <c r="AN7" s="27"/>
      <c r="AO7" s="12"/>
      <c r="AP7" s="7"/>
      <c r="AS7" s="7">
        <f t="shared" si="8"/>
        <v>5</v>
      </c>
      <c r="AT7" s="7"/>
      <c r="AU7" s="7"/>
      <c r="AV7" s="27"/>
      <c r="AW7" s="7"/>
      <c r="AX7" s="27"/>
      <c r="AY7" s="7"/>
      <c r="AZ7" s="27"/>
      <c r="BA7" s="7"/>
      <c r="BB7" s="7"/>
      <c r="BC7" s="7"/>
      <c r="BD7" s="7"/>
      <c r="BE7" s="7"/>
      <c r="BF7" s="7"/>
      <c r="BG7" s="7"/>
      <c r="BH7" s="7"/>
      <c r="BI7" s="7"/>
      <c r="BJ7" s="27"/>
      <c r="BK7" s="7"/>
      <c r="BL7" s="7"/>
      <c r="BO7" s="41">
        <f t="shared" si="9"/>
        <v>5</v>
      </c>
      <c r="BP7" s="41" t="str">
        <f ca="1" t="shared" si="4"/>
        <v>Димитър Пирев</v>
      </c>
      <c r="BQ7" s="41" t="str">
        <f ca="1" t="shared" si="5"/>
        <v>Сий Страйкърс</v>
      </c>
      <c r="BR7" s="30">
        <f ca="1" t="shared" si="5"/>
        <v>0</v>
      </c>
      <c r="BS7" s="42">
        <f ca="1" t="shared" si="5"/>
        <v>78.000005</v>
      </c>
      <c r="BT7" s="30">
        <f ca="1" t="shared" si="5"/>
        <v>2</v>
      </c>
      <c r="BU7" s="42">
        <f ca="1" t="shared" si="5"/>
        <v>116.66668566666667</v>
      </c>
      <c r="BV7" s="30">
        <f ca="1" t="shared" si="5"/>
        <v>0</v>
      </c>
      <c r="BW7" s="42">
        <f ca="1" t="shared" si="5"/>
        <v>0</v>
      </c>
      <c r="BX7" s="41">
        <f ca="1" t="shared" si="5"/>
      </c>
      <c r="BY7" s="41">
        <f ca="1" t="shared" si="5"/>
      </c>
      <c r="BZ7" s="41">
        <f ca="1" t="shared" si="5"/>
      </c>
      <c r="CA7" s="41">
        <f ca="1" t="shared" si="5"/>
      </c>
      <c r="CB7" s="41">
        <f ca="1" t="shared" si="5"/>
      </c>
      <c r="CC7" s="41">
        <f ca="1" t="shared" si="5"/>
      </c>
      <c r="CD7" s="41">
        <f ca="1" t="shared" si="5"/>
      </c>
      <c r="CE7" s="41">
        <f ca="1" t="shared" si="5"/>
      </c>
      <c r="CF7" s="30">
        <f ca="1" t="shared" si="5"/>
        <v>2.0000973333453334</v>
      </c>
      <c r="CG7" s="42">
        <f ca="1" t="shared" si="5"/>
        <v>97.33334533333334</v>
      </c>
      <c r="CH7" s="41">
        <f ca="1" t="shared" si="5"/>
        <v>6</v>
      </c>
    </row>
    <row r="8" spans="1:86" ht="14.25">
      <c r="A8" s="64">
        <f t="shared" si="6"/>
        <v>6</v>
      </c>
      <c r="B8" s="64" t="str">
        <f ca="1" t="shared" si="0"/>
        <v>Цвятко Първанов</v>
      </c>
      <c r="C8" s="64" t="str">
        <f ca="1" t="shared" si="0"/>
        <v>Максим</v>
      </c>
      <c r="D8" s="59">
        <f ca="1" t="shared" si="0"/>
        <v>3</v>
      </c>
      <c r="E8" s="65">
        <f ca="1" t="shared" si="0"/>
        <v>148.16666766666665</v>
      </c>
      <c r="F8" s="59">
        <f ca="1" t="shared" si="0"/>
        <v>11</v>
      </c>
      <c r="G8" s="65">
        <f ca="1" t="shared" si="0"/>
        <v>177.000067</v>
      </c>
      <c r="H8" s="59">
        <f ca="1" t="shared" si="0"/>
        <v>6</v>
      </c>
      <c r="I8" s="65">
        <f ca="1" t="shared" si="0"/>
        <v>158.000069</v>
      </c>
      <c r="J8" s="59">
        <f ca="1" t="shared" si="0"/>
        <v>5</v>
      </c>
      <c r="K8" s="65">
        <f ca="1" t="shared" si="0"/>
        <v>178.000069</v>
      </c>
      <c r="L8" s="59">
        <f ca="1" t="shared" si="1"/>
      </c>
      <c r="M8" s="65">
        <f ca="1" t="shared" si="1"/>
      </c>
      <c r="N8" s="59">
        <f ca="1" t="shared" si="1"/>
      </c>
      <c r="O8" s="65">
        <f ca="1" t="shared" si="1"/>
      </c>
      <c r="P8" s="59">
        <f ca="1" t="shared" si="1"/>
      </c>
      <c r="Q8" s="65">
        <f ca="1" t="shared" si="1"/>
      </c>
      <c r="R8" s="59">
        <f ca="1" t="shared" si="1"/>
        <v>25.000165291718165</v>
      </c>
      <c r="S8" s="65">
        <f ca="1" t="shared" si="1"/>
        <v>165.29171816666667</v>
      </c>
      <c r="T8" s="59">
        <f ca="1" t="shared" si="1"/>
        <v>24</v>
      </c>
      <c r="W8" s="7">
        <f t="shared" si="7"/>
        <v>6</v>
      </c>
      <c r="X8" s="7"/>
      <c r="Y8" s="7"/>
      <c r="Z8" s="27"/>
      <c r="AA8" s="12"/>
      <c r="AB8" s="27"/>
      <c r="AC8" s="12"/>
      <c r="AD8" s="27"/>
      <c r="AE8" s="12"/>
      <c r="AF8" s="27"/>
      <c r="AG8" s="12"/>
      <c r="AH8" s="27"/>
      <c r="AI8" s="12"/>
      <c r="AJ8" s="27"/>
      <c r="AK8" s="12"/>
      <c r="AL8" s="27"/>
      <c r="AM8" s="12"/>
      <c r="AN8" s="27"/>
      <c r="AO8" s="12"/>
      <c r="AP8" s="7"/>
      <c r="AS8" s="7">
        <f t="shared" si="8"/>
        <v>6</v>
      </c>
      <c r="AT8" s="7"/>
      <c r="AU8" s="7"/>
      <c r="AV8" s="27"/>
      <c r="AW8" s="7"/>
      <c r="AX8" s="27"/>
      <c r="AY8" s="7"/>
      <c r="AZ8" s="27"/>
      <c r="BA8" s="7"/>
      <c r="BB8" s="7"/>
      <c r="BC8" s="7"/>
      <c r="BD8" s="7"/>
      <c r="BE8" s="7"/>
      <c r="BF8" s="7"/>
      <c r="BG8" s="7"/>
      <c r="BH8" s="7"/>
      <c r="BI8" s="7"/>
      <c r="BJ8" s="27"/>
      <c r="BK8" s="7"/>
      <c r="BL8" s="7"/>
      <c r="BO8" s="41">
        <f t="shared" si="9"/>
        <v>6</v>
      </c>
      <c r="BP8" s="41" t="str">
        <f ca="1" t="shared" si="4"/>
        <v>Сава Дичевски</v>
      </c>
      <c r="BQ8" s="41" t="str">
        <f ca="1" t="shared" si="5"/>
        <v>Максим</v>
      </c>
      <c r="BR8" s="30">
        <f ca="1" t="shared" si="5"/>
        <v>0</v>
      </c>
      <c r="BS8" s="42">
        <f ca="1" t="shared" si="5"/>
        <v>62.000003</v>
      </c>
      <c r="BT8" s="30">
        <f ca="1" t="shared" si="5"/>
        <v>0</v>
      </c>
      <c r="BU8" s="42">
        <f ca="1" t="shared" si="5"/>
        <v>0</v>
      </c>
      <c r="BV8" s="30">
        <f ca="1" t="shared" si="5"/>
        <v>0</v>
      </c>
      <c r="BW8" s="42">
        <f ca="1" t="shared" si="5"/>
        <v>0</v>
      </c>
      <c r="BX8" s="41">
        <f ca="1" t="shared" si="5"/>
      </c>
      <c r="BY8" s="41">
        <f ca="1" t="shared" si="5"/>
      </c>
      <c r="BZ8" s="41">
        <f ca="1" t="shared" si="5"/>
      </c>
      <c r="CA8" s="41">
        <f ca="1" t="shared" si="5"/>
      </c>
      <c r="CB8" s="41">
        <f ca="1" t="shared" si="5"/>
      </c>
      <c r="CC8" s="41">
        <f ca="1" t="shared" si="5"/>
      </c>
      <c r="CD8" s="41">
        <f ca="1" t="shared" si="5"/>
      </c>
      <c r="CE8" s="41">
        <f ca="1" t="shared" si="5"/>
      </c>
      <c r="CF8" s="30">
        <f ca="1" t="shared" si="5"/>
        <v>6.200000299999999E-05</v>
      </c>
      <c r="CG8" s="42">
        <f ca="1" t="shared" si="5"/>
        <v>62.000003</v>
      </c>
      <c r="CH8" s="41">
        <f ca="1" t="shared" si="5"/>
        <v>3</v>
      </c>
    </row>
    <row r="9" spans="1:86" ht="14.25">
      <c r="A9" s="64">
        <f t="shared" si="6"/>
        <v>7</v>
      </c>
      <c r="B9" s="64" t="str">
        <f ca="1" t="shared" si="0"/>
        <v>Йосиф Иванов</v>
      </c>
      <c r="C9" s="64" t="str">
        <f ca="1" t="shared" si="0"/>
        <v>Сий Страйкърс</v>
      </c>
      <c r="D9" s="59">
        <f ca="1" t="shared" si="0"/>
        <v>7</v>
      </c>
      <c r="E9" s="65">
        <f ca="1" t="shared" si="0"/>
        <v>155.16668366666667</v>
      </c>
      <c r="F9" s="59">
        <f ca="1" t="shared" si="0"/>
        <v>14</v>
      </c>
      <c r="G9" s="65">
        <f ca="1" t="shared" si="0"/>
        <v>182.83340633333333</v>
      </c>
      <c r="H9" s="59">
        <f ca="1" t="shared" si="0"/>
        <v>0</v>
      </c>
      <c r="I9" s="65">
        <f ca="1" t="shared" si="0"/>
        <v>125.000063</v>
      </c>
      <c r="J9" s="59">
        <f ca="1" t="shared" si="0"/>
        <v>2</v>
      </c>
      <c r="K9" s="65">
        <f ca="1" t="shared" si="0"/>
        <v>165.83339033333334</v>
      </c>
      <c r="L9" s="59">
        <f ca="1" t="shared" si="1"/>
      </c>
      <c r="M9" s="65">
        <f ca="1" t="shared" si="1"/>
      </c>
      <c r="N9" s="59">
        <f ca="1" t="shared" si="1"/>
      </c>
      <c r="O9" s="65">
        <f ca="1" t="shared" si="1"/>
      </c>
      <c r="P9" s="59">
        <f ca="1" t="shared" si="1"/>
      </c>
      <c r="Q9" s="65">
        <f ca="1" t="shared" si="1"/>
      </c>
      <c r="R9" s="59">
        <f ca="1" t="shared" si="1"/>
        <v>23.000157208385833</v>
      </c>
      <c r="S9" s="65">
        <f ca="1" t="shared" si="1"/>
        <v>157.20838583333335</v>
      </c>
      <c r="T9" s="59">
        <f ca="1" t="shared" si="1"/>
        <v>24</v>
      </c>
      <c r="W9" s="7">
        <f t="shared" si="7"/>
        <v>7</v>
      </c>
      <c r="X9" s="7"/>
      <c r="Y9" s="7"/>
      <c r="Z9" s="27"/>
      <c r="AA9" s="12"/>
      <c r="AB9" s="27"/>
      <c r="AC9" s="12"/>
      <c r="AD9" s="27"/>
      <c r="AE9" s="12"/>
      <c r="AF9" s="27"/>
      <c r="AG9" s="12"/>
      <c r="AH9" s="27"/>
      <c r="AI9" s="12"/>
      <c r="AJ9" s="27"/>
      <c r="AK9" s="12"/>
      <c r="AL9" s="27"/>
      <c r="AM9" s="12"/>
      <c r="AN9" s="27"/>
      <c r="AO9" s="12"/>
      <c r="AP9" s="7"/>
      <c r="AS9" s="7">
        <f t="shared" si="8"/>
        <v>7</v>
      </c>
      <c r="AT9" s="7"/>
      <c r="AU9" s="7"/>
      <c r="AV9" s="27"/>
      <c r="AW9" s="7"/>
      <c r="AX9" s="27"/>
      <c r="AY9" s="7"/>
      <c r="AZ9" s="27"/>
      <c r="BA9" s="7"/>
      <c r="BB9" s="7"/>
      <c r="BC9" s="7"/>
      <c r="BD9" s="7"/>
      <c r="BE9" s="7"/>
      <c r="BF9" s="7"/>
      <c r="BG9" s="7"/>
      <c r="BH9" s="7"/>
      <c r="BI9" s="7"/>
      <c r="BJ9" s="27"/>
      <c r="BK9" s="7"/>
      <c r="BL9" s="7"/>
      <c r="BO9" s="41">
        <f t="shared" si="9"/>
        <v>7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</row>
    <row r="10" spans="1:86" ht="14.25">
      <c r="A10" s="7">
        <f t="shared" si="6"/>
        <v>8</v>
      </c>
      <c r="B10" s="7" t="str">
        <f ca="1" t="shared" si="0"/>
        <v>Николай Голешов</v>
      </c>
      <c r="C10" s="7" t="str">
        <f ca="1" t="shared" si="0"/>
        <v>Максим</v>
      </c>
      <c r="D10" s="27">
        <f ca="1" t="shared" si="0"/>
        <v>4</v>
      </c>
      <c r="E10" s="12">
        <f ca="1" t="shared" si="0"/>
        <v>151.83334233333335</v>
      </c>
      <c r="F10" s="27">
        <f ca="1" t="shared" si="0"/>
        <v>0</v>
      </c>
      <c r="G10" s="12">
        <f ca="1" t="shared" si="0"/>
        <v>155.66672566666665</v>
      </c>
      <c r="H10" s="27">
        <f ca="1" t="shared" si="0"/>
        <v>12</v>
      </c>
      <c r="I10" s="12">
        <f ca="1" t="shared" si="0"/>
        <v>158.16674566666666</v>
      </c>
      <c r="J10" s="27">
        <f ca="1" t="shared" si="0"/>
        <v>3</v>
      </c>
      <c r="K10" s="12">
        <f ca="1" t="shared" si="0"/>
        <v>169.33341033333335</v>
      </c>
      <c r="L10" s="27">
        <f ca="1" t="shared" si="1"/>
      </c>
      <c r="M10" s="12">
        <f ca="1" t="shared" si="1"/>
      </c>
      <c r="N10" s="27">
        <f ca="1" t="shared" si="1"/>
      </c>
      <c r="O10" s="12">
        <f ca="1" t="shared" si="1"/>
      </c>
      <c r="P10" s="27">
        <f ca="1" t="shared" si="1"/>
      </c>
      <c r="Q10" s="12">
        <f ca="1" t="shared" si="1"/>
      </c>
      <c r="R10" s="27">
        <f ca="1" t="shared" si="1"/>
        <v>19.000158750056</v>
      </c>
      <c r="S10" s="12">
        <f ca="1" t="shared" si="1"/>
        <v>158.750056</v>
      </c>
      <c r="T10" s="27">
        <f ca="1" t="shared" si="1"/>
        <v>24</v>
      </c>
      <c r="W10" s="7">
        <f t="shared" si="7"/>
        <v>8</v>
      </c>
      <c r="X10" s="7"/>
      <c r="Y10" s="7"/>
      <c r="Z10" s="27"/>
      <c r="AA10" s="12"/>
      <c r="AB10" s="27"/>
      <c r="AC10" s="12"/>
      <c r="AD10" s="27"/>
      <c r="AE10" s="12"/>
      <c r="AF10" s="27"/>
      <c r="AG10" s="12"/>
      <c r="AH10" s="27"/>
      <c r="AI10" s="12"/>
      <c r="AJ10" s="27"/>
      <c r="AK10" s="12"/>
      <c r="AL10" s="27"/>
      <c r="AM10" s="12"/>
      <c r="AN10" s="27"/>
      <c r="AO10" s="12"/>
      <c r="AP10" s="7"/>
      <c r="AS10" s="7">
        <f t="shared" si="8"/>
        <v>8</v>
      </c>
      <c r="AT10" s="7"/>
      <c r="AU10" s="7"/>
      <c r="AV10" s="27"/>
      <c r="AW10" s="7"/>
      <c r="AX10" s="27"/>
      <c r="AY10" s="7"/>
      <c r="AZ10" s="27"/>
      <c r="BA10" s="7"/>
      <c r="BB10" s="7"/>
      <c r="BC10" s="7"/>
      <c r="BD10" s="7"/>
      <c r="BE10" s="7"/>
      <c r="BF10" s="7"/>
      <c r="BG10" s="7"/>
      <c r="BH10" s="7"/>
      <c r="BI10" s="7"/>
      <c r="BJ10" s="27"/>
      <c r="BK10" s="7"/>
      <c r="BL10" s="7"/>
      <c r="BO10" s="41">
        <f t="shared" si="9"/>
        <v>8</v>
      </c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</row>
    <row r="11" spans="1:86" ht="14.25">
      <c r="A11" s="7">
        <f t="shared" si="6"/>
        <v>9</v>
      </c>
      <c r="B11" s="7" t="str">
        <f ca="1" t="shared" si="0"/>
        <v>Тихомир Ангелов</v>
      </c>
      <c r="C11" s="7" t="str">
        <f ca="1" t="shared" si="0"/>
        <v>Максим</v>
      </c>
      <c r="D11" s="27">
        <f ca="1" t="shared" si="0"/>
        <v>5</v>
      </c>
      <c r="E11" s="12">
        <f ca="1" t="shared" si="0"/>
        <v>152.500003</v>
      </c>
      <c r="F11" s="27">
        <f ca="1" t="shared" si="0"/>
        <v>0</v>
      </c>
      <c r="G11" s="12">
        <f ca="1" t="shared" si="0"/>
        <v>153.83339833333335</v>
      </c>
      <c r="H11" s="27">
        <f ca="1" t="shared" si="0"/>
        <v>2</v>
      </c>
      <c r="I11" s="12">
        <f ca="1" t="shared" si="0"/>
        <v>149.83340733333335</v>
      </c>
      <c r="J11" s="27">
        <f ca="1" t="shared" si="0"/>
        <v>4</v>
      </c>
      <c r="K11" s="12">
        <f ca="1" t="shared" si="0"/>
        <v>171.66673966666664</v>
      </c>
      <c r="L11" s="27">
        <f ca="1" t="shared" si="1"/>
      </c>
      <c r="M11" s="12">
        <f ca="1" t="shared" si="1"/>
      </c>
      <c r="N11" s="27">
        <f ca="1" t="shared" si="1"/>
      </c>
      <c r="O11" s="12">
        <f ca="1" t="shared" si="1"/>
      </c>
      <c r="P11" s="27">
        <f ca="1" t="shared" si="1"/>
      </c>
      <c r="Q11" s="12">
        <f ca="1" t="shared" si="1"/>
      </c>
      <c r="R11" s="27">
        <f ca="1" t="shared" si="1"/>
        <v>11.000156958387084</v>
      </c>
      <c r="S11" s="12">
        <f ca="1" t="shared" si="1"/>
        <v>156.95838708333332</v>
      </c>
      <c r="T11" s="27">
        <f ca="1" t="shared" si="1"/>
        <v>24</v>
      </c>
      <c r="W11" s="7">
        <f t="shared" si="7"/>
        <v>9</v>
      </c>
      <c r="X11" s="7"/>
      <c r="Y11" s="7"/>
      <c r="Z11" s="27"/>
      <c r="AA11" s="12"/>
      <c r="AB11" s="27"/>
      <c r="AC11" s="12"/>
      <c r="AD11" s="27"/>
      <c r="AE11" s="12"/>
      <c r="AF11" s="27"/>
      <c r="AG11" s="12"/>
      <c r="AH11" s="27"/>
      <c r="AI11" s="12"/>
      <c r="AJ11" s="27"/>
      <c r="AK11" s="12"/>
      <c r="AL11" s="27"/>
      <c r="AM11" s="12"/>
      <c r="AN11" s="27"/>
      <c r="AO11" s="12"/>
      <c r="AP11" s="7"/>
      <c r="AS11" s="7">
        <f t="shared" si="8"/>
        <v>9</v>
      </c>
      <c r="AT11" s="7"/>
      <c r="AU11" s="7"/>
      <c r="AV11" s="27"/>
      <c r="AW11" s="7"/>
      <c r="AX11" s="27"/>
      <c r="AY11" s="7"/>
      <c r="AZ11" s="27"/>
      <c r="BA11" s="7"/>
      <c r="BB11" s="7"/>
      <c r="BC11" s="7"/>
      <c r="BD11" s="7"/>
      <c r="BE11" s="7"/>
      <c r="BF11" s="7"/>
      <c r="BG11" s="7"/>
      <c r="BH11" s="7"/>
      <c r="BI11" s="7"/>
      <c r="BJ11" s="27"/>
      <c r="BK11" s="7"/>
      <c r="BL11" s="7"/>
      <c r="BO11" s="41">
        <f t="shared" si="9"/>
        <v>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</row>
    <row r="12" spans="1:86" ht="14.25">
      <c r="A12" s="7">
        <f t="shared" si="6"/>
        <v>10</v>
      </c>
      <c r="B12" s="7" t="str">
        <f ca="1" t="shared" si="0"/>
        <v>Пламен Николов</v>
      </c>
      <c r="C12" s="7" t="str">
        <f ca="1" t="shared" si="0"/>
        <v>Максим</v>
      </c>
      <c r="D12" s="27">
        <f ca="1" t="shared" si="0"/>
        <v>0</v>
      </c>
      <c r="E12" s="12">
        <f ca="1" t="shared" si="0"/>
        <v>132.500011</v>
      </c>
      <c r="F12" s="27">
        <f ca="1" t="shared" si="0"/>
        <v>4</v>
      </c>
      <c r="G12" s="12">
        <f ca="1" t="shared" si="0"/>
        <v>166.66672266666666</v>
      </c>
      <c r="H12" s="27">
        <f ca="1" t="shared" si="0"/>
        <v>3</v>
      </c>
      <c r="I12" s="12">
        <f ca="1" t="shared" si="0"/>
        <v>150.66673966666664</v>
      </c>
      <c r="J12" s="27">
        <f ca="1" t="shared" si="0"/>
        <v>0</v>
      </c>
      <c r="K12" s="12">
        <f ca="1" t="shared" si="0"/>
        <v>149.000061</v>
      </c>
      <c r="L12" s="27">
        <f ca="1" t="shared" si="1"/>
      </c>
      <c r="M12" s="12">
        <f ca="1" t="shared" si="1"/>
      </c>
      <c r="N12" s="27">
        <f ca="1" t="shared" si="1"/>
      </c>
      <c r="O12" s="12">
        <f ca="1" t="shared" si="1"/>
      </c>
      <c r="P12" s="27">
        <f ca="1" t="shared" si="1"/>
      </c>
      <c r="Q12" s="12">
        <f ca="1" t="shared" si="1"/>
      </c>
      <c r="R12" s="27">
        <f ca="1" t="shared" si="1"/>
        <v>7.000149708383583</v>
      </c>
      <c r="S12" s="12">
        <f ca="1" t="shared" si="1"/>
        <v>149.70838358333333</v>
      </c>
      <c r="T12" s="27">
        <f ca="1" t="shared" si="1"/>
        <v>24</v>
      </c>
      <c r="W12" s="7">
        <f t="shared" si="7"/>
        <v>10</v>
      </c>
      <c r="X12" s="7"/>
      <c r="Y12" s="7"/>
      <c r="Z12" s="27"/>
      <c r="AA12" s="12"/>
      <c r="AB12" s="27"/>
      <c r="AC12" s="12"/>
      <c r="AD12" s="27"/>
      <c r="AE12" s="12"/>
      <c r="AF12" s="27"/>
      <c r="AG12" s="12"/>
      <c r="AH12" s="27"/>
      <c r="AI12" s="12"/>
      <c r="AJ12" s="27"/>
      <c r="AK12" s="12"/>
      <c r="AL12" s="27"/>
      <c r="AM12" s="12"/>
      <c r="AN12" s="27"/>
      <c r="AO12" s="12"/>
      <c r="AP12" s="7"/>
      <c r="AS12" s="7">
        <f t="shared" si="8"/>
        <v>10</v>
      </c>
      <c r="AT12" s="7"/>
      <c r="AU12" s="7"/>
      <c r="AV12" s="27"/>
      <c r="AW12" s="7"/>
      <c r="AX12" s="27"/>
      <c r="AY12" s="7"/>
      <c r="AZ12" s="27"/>
      <c r="BA12" s="7"/>
      <c r="BB12" s="7"/>
      <c r="BC12" s="7"/>
      <c r="BD12" s="7"/>
      <c r="BE12" s="7"/>
      <c r="BF12" s="7"/>
      <c r="BG12" s="7"/>
      <c r="BH12" s="7"/>
      <c r="BI12" s="7"/>
      <c r="BJ12" s="27"/>
      <c r="BK12" s="7"/>
      <c r="BL12" s="7"/>
      <c r="BO12" s="41">
        <f t="shared" si="9"/>
        <v>10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</row>
    <row r="13" spans="1:86" ht="14.25">
      <c r="A13" s="7">
        <f t="shared" si="6"/>
        <v>11</v>
      </c>
      <c r="B13" s="7" t="str">
        <f aca="true" ca="1" t="shared" si="10" ref="B13:K22">OFFSET(B$69,MATCH($A13,$U$69:$U$128,0)-1,0)</f>
        <v>Пенко Патриков</v>
      </c>
      <c r="C13" s="7" t="str">
        <f ca="1" t="shared" si="10"/>
        <v>Сий Страйкърс</v>
      </c>
      <c r="D13" s="27">
        <f ca="1" t="shared" si="10"/>
        <v>0</v>
      </c>
      <c r="E13" s="12">
        <f ca="1" t="shared" si="10"/>
        <v>127.16668966666667</v>
      </c>
      <c r="F13" s="27">
        <f ca="1" t="shared" si="10"/>
        <v>5</v>
      </c>
      <c r="G13" s="12">
        <f ca="1" t="shared" si="10"/>
        <v>168.83340333333334</v>
      </c>
      <c r="H13" s="27">
        <f ca="1" t="shared" si="10"/>
        <v>1</v>
      </c>
      <c r="I13" s="12">
        <f ca="1" t="shared" si="10"/>
        <v>148.33339533333336</v>
      </c>
      <c r="J13" s="27">
        <f ca="1" t="shared" si="10"/>
        <v>0</v>
      </c>
      <c r="K13" s="12">
        <f ca="1" t="shared" si="10"/>
        <v>159.500055</v>
      </c>
      <c r="L13" s="27">
        <f aca="true" ca="1" t="shared" si="11" ref="L13:T22">OFFSET(L$69,MATCH($A13,$U$69:$U$128,0)-1,0)</f>
      </c>
      <c r="M13" s="12">
        <f ca="1" t="shared" si="11"/>
      </c>
      <c r="N13" s="27">
        <f ca="1" t="shared" si="11"/>
      </c>
      <c r="O13" s="12">
        <f ca="1" t="shared" si="11"/>
      </c>
      <c r="P13" s="27">
        <f ca="1" t="shared" si="11"/>
      </c>
      <c r="Q13" s="12">
        <f ca="1" t="shared" si="11"/>
      </c>
      <c r="R13" s="27">
        <f ca="1" t="shared" si="11"/>
        <v>6.0001509583858335</v>
      </c>
      <c r="S13" s="12">
        <f ca="1" t="shared" si="11"/>
        <v>150.95838583333332</v>
      </c>
      <c r="T13" s="27">
        <f ca="1" t="shared" si="11"/>
        <v>24</v>
      </c>
      <c r="W13" s="7">
        <f t="shared" si="7"/>
        <v>11</v>
      </c>
      <c r="X13" s="7"/>
      <c r="Y13" s="7"/>
      <c r="Z13" s="27"/>
      <c r="AA13" s="12"/>
      <c r="AB13" s="27"/>
      <c r="AC13" s="12"/>
      <c r="AD13" s="27"/>
      <c r="AE13" s="12"/>
      <c r="AF13" s="27"/>
      <c r="AG13" s="12"/>
      <c r="AH13" s="27"/>
      <c r="AI13" s="12"/>
      <c r="AJ13" s="27"/>
      <c r="AK13" s="12"/>
      <c r="AL13" s="27"/>
      <c r="AM13" s="12"/>
      <c r="AN13" s="27"/>
      <c r="AO13" s="12"/>
      <c r="AP13" s="7"/>
      <c r="AS13" s="7">
        <f t="shared" si="8"/>
        <v>11</v>
      </c>
      <c r="AT13" s="7"/>
      <c r="AU13" s="7"/>
      <c r="AV13" s="27"/>
      <c r="AW13" s="7"/>
      <c r="AX13" s="27"/>
      <c r="AY13" s="7"/>
      <c r="AZ13" s="27"/>
      <c r="BA13" s="7"/>
      <c r="BB13" s="7"/>
      <c r="BC13" s="7"/>
      <c r="BD13" s="7"/>
      <c r="BE13" s="7"/>
      <c r="BF13" s="7"/>
      <c r="BG13" s="7"/>
      <c r="BH13" s="7"/>
      <c r="BI13" s="7"/>
      <c r="BJ13" s="27"/>
      <c r="BK13" s="7"/>
      <c r="BL13" s="7"/>
      <c r="BO13" s="41">
        <f t="shared" si="9"/>
        <v>11</v>
      </c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</row>
    <row r="14" spans="1:86" ht="14.25">
      <c r="A14" s="7">
        <f t="shared" si="6"/>
        <v>12</v>
      </c>
      <c r="B14" s="7" t="str">
        <f ca="1" t="shared" si="10"/>
        <v>Антон Макаров</v>
      </c>
      <c r="C14" s="7" t="str">
        <f ca="1" t="shared" si="10"/>
        <v>Максим</v>
      </c>
      <c r="D14" s="27">
        <f ca="1" t="shared" si="10"/>
        <v>0</v>
      </c>
      <c r="E14" s="12">
        <f ca="1" t="shared" si="10"/>
        <v>0</v>
      </c>
      <c r="F14" s="27">
        <f ca="1" t="shared" si="10"/>
        <v>0</v>
      </c>
      <c r="G14" s="12">
        <f ca="1" t="shared" si="10"/>
        <v>0</v>
      </c>
      <c r="H14" s="27">
        <f ca="1" t="shared" si="10"/>
        <v>4</v>
      </c>
      <c r="I14" s="12">
        <f ca="1" t="shared" si="10"/>
        <v>153.33339833333335</v>
      </c>
      <c r="J14" s="27">
        <f ca="1" t="shared" si="10"/>
        <v>0</v>
      </c>
      <c r="K14" s="12">
        <f ca="1" t="shared" si="10"/>
        <v>0</v>
      </c>
      <c r="L14" s="27">
        <f ca="1" t="shared" si="11"/>
      </c>
      <c r="M14" s="12">
        <f ca="1" t="shared" si="11"/>
      </c>
      <c r="N14" s="27">
        <f ca="1" t="shared" si="11"/>
      </c>
      <c r="O14" s="12">
        <f ca="1" t="shared" si="11"/>
      </c>
      <c r="P14" s="27">
        <f ca="1" t="shared" si="11"/>
      </c>
      <c r="Q14" s="12">
        <f ca="1" t="shared" si="11"/>
      </c>
      <c r="R14" s="27">
        <f ca="1" t="shared" si="11"/>
        <v>4.000153333398333</v>
      </c>
      <c r="S14" s="12">
        <f ca="1" t="shared" si="11"/>
        <v>153.33339833333335</v>
      </c>
      <c r="T14" s="27">
        <f ca="1" t="shared" si="11"/>
        <v>6</v>
      </c>
      <c r="W14" s="7">
        <f t="shared" si="7"/>
        <v>12</v>
      </c>
      <c r="X14" s="7"/>
      <c r="Y14" s="7"/>
      <c r="Z14" s="27"/>
      <c r="AA14" s="12"/>
      <c r="AB14" s="27"/>
      <c r="AC14" s="12"/>
      <c r="AD14" s="27"/>
      <c r="AE14" s="12"/>
      <c r="AF14" s="27"/>
      <c r="AG14" s="12"/>
      <c r="AH14" s="27"/>
      <c r="AI14" s="12"/>
      <c r="AJ14" s="27"/>
      <c r="AK14" s="12"/>
      <c r="AL14" s="27"/>
      <c r="AM14" s="12"/>
      <c r="AN14" s="27"/>
      <c r="AO14" s="12"/>
      <c r="AP14" s="7"/>
      <c r="AS14" s="7">
        <f t="shared" si="8"/>
        <v>12</v>
      </c>
      <c r="AT14" s="7"/>
      <c r="AU14" s="7"/>
      <c r="AV14" s="27"/>
      <c r="AW14" s="7"/>
      <c r="AX14" s="27"/>
      <c r="AY14" s="7"/>
      <c r="AZ14" s="27"/>
      <c r="BA14" s="7"/>
      <c r="BB14" s="7"/>
      <c r="BC14" s="7"/>
      <c r="BD14" s="7"/>
      <c r="BE14" s="7"/>
      <c r="BF14" s="7"/>
      <c r="BG14" s="7"/>
      <c r="BH14" s="7"/>
      <c r="BI14" s="7"/>
      <c r="BJ14" s="27"/>
      <c r="BK14" s="7"/>
      <c r="BL14" s="7"/>
      <c r="BO14" s="41">
        <f t="shared" si="9"/>
        <v>12</v>
      </c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</row>
    <row r="15" spans="1:86" ht="14.25">
      <c r="A15" s="7">
        <f t="shared" si="6"/>
        <v>13</v>
      </c>
      <c r="B15" s="7" t="str">
        <f ca="1" t="shared" si="10"/>
        <v>Антон Ангелов</v>
      </c>
      <c r="C15" s="7" t="str">
        <f ca="1" t="shared" si="10"/>
        <v>Максим</v>
      </c>
      <c r="D15" s="27">
        <f ca="1" t="shared" si="10"/>
        <v>2</v>
      </c>
      <c r="E15" s="12">
        <f ca="1" t="shared" si="10"/>
        <v>147.00001</v>
      </c>
      <c r="F15" s="27">
        <f ca="1" t="shared" si="10"/>
        <v>1</v>
      </c>
      <c r="G15" s="12">
        <f ca="1" t="shared" si="10"/>
        <v>160.000058</v>
      </c>
      <c r="H15" s="27">
        <f ca="1" t="shared" si="10"/>
        <v>0</v>
      </c>
      <c r="I15" s="12">
        <f ca="1" t="shared" si="10"/>
        <v>143.33341133333334</v>
      </c>
      <c r="J15" s="27">
        <f ca="1" t="shared" si="10"/>
        <v>0</v>
      </c>
      <c r="K15" s="12">
        <f ca="1" t="shared" si="10"/>
        <v>0</v>
      </c>
      <c r="L15" s="27">
        <f ca="1" t="shared" si="11"/>
      </c>
      <c r="M15" s="12">
        <f ca="1" t="shared" si="11"/>
      </c>
      <c r="N15" s="27">
        <f ca="1" t="shared" si="11"/>
      </c>
      <c r="O15" s="12">
        <f ca="1" t="shared" si="11"/>
      </c>
      <c r="P15" s="27">
        <f ca="1" t="shared" si="11"/>
      </c>
      <c r="Q15" s="12">
        <f ca="1" t="shared" si="11"/>
      </c>
      <c r="R15" s="27">
        <f ca="1" t="shared" si="11"/>
        <v>3.000150111159778</v>
      </c>
      <c r="S15" s="12">
        <f ca="1" t="shared" si="11"/>
        <v>150.11115977777777</v>
      </c>
      <c r="T15" s="27">
        <f ca="1" t="shared" si="11"/>
        <v>18</v>
      </c>
      <c r="W15" s="7">
        <f t="shared" si="7"/>
        <v>13</v>
      </c>
      <c r="X15" s="7"/>
      <c r="Y15" s="7"/>
      <c r="Z15" s="27"/>
      <c r="AA15" s="12"/>
      <c r="AB15" s="27"/>
      <c r="AC15" s="12"/>
      <c r="AD15" s="27"/>
      <c r="AE15" s="12"/>
      <c r="AF15" s="27"/>
      <c r="AG15" s="12"/>
      <c r="AH15" s="27"/>
      <c r="AI15" s="12"/>
      <c r="AJ15" s="27"/>
      <c r="AK15" s="12"/>
      <c r="AL15" s="27"/>
      <c r="AM15" s="12"/>
      <c r="AN15" s="27"/>
      <c r="AO15" s="12"/>
      <c r="AP15" s="7"/>
      <c r="AS15" s="7">
        <f t="shared" si="8"/>
        <v>13</v>
      </c>
      <c r="AT15" s="7"/>
      <c r="AU15" s="7"/>
      <c r="AV15" s="27"/>
      <c r="AW15" s="7"/>
      <c r="AX15" s="27"/>
      <c r="AY15" s="7"/>
      <c r="AZ15" s="27"/>
      <c r="BA15" s="7"/>
      <c r="BB15" s="7"/>
      <c r="BC15" s="7"/>
      <c r="BD15" s="7"/>
      <c r="BE15" s="7"/>
      <c r="BF15" s="7"/>
      <c r="BG15" s="7"/>
      <c r="BH15" s="7"/>
      <c r="BI15" s="7"/>
      <c r="BJ15" s="27"/>
      <c r="BK15" s="7"/>
      <c r="BL15" s="7"/>
      <c r="BO15" s="41">
        <f t="shared" si="9"/>
        <v>13</v>
      </c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</row>
    <row r="16" spans="1:86" ht="14.25">
      <c r="A16" s="7">
        <f t="shared" si="6"/>
        <v>14</v>
      </c>
      <c r="B16" s="7" t="str">
        <f ca="1" t="shared" si="10"/>
        <v>Дилян Бодуров</v>
      </c>
      <c r="C16" s="7" t="str">
        <f ca="1" t="shared" si="10"/>
        <v>Максим</v>
      </c>
      <c r="D16" s="27">
        <f ca="1" t="shared" si="10"/>
        <v>0</v>
      </c>
      <c r="E16" s="12">
        <f ca="1" t="shared" si="10"/>
        <v>140.000008</v>
      </c>
      <c r="F16" s="27">
        <f ca="1" t="shared" si="10"/>
        <v>2</v>
      </c>
      <c r="G16" s="12">
        <f ca="1" t="shared" si="10"/>
        <v>161.83339333333333</v>
      </c>
      <c r="H16" s="27">
        <f ca="1" t="shared" si="10"/>
        <v>0</v>
      </c>
      <c r="I16" s="12">
        <f ca="1" t="shared" si="10"/>
        <v>144.33340033333334</v>
      </c>
      <c r="J16" s="27">
        <f ca="1" t="shared" si="10"/>
        <v>0</v>
      </c>
      <c r="K16" s="12">
        <f ca="1" t="shared" si="10"/>
        <v>157.00008</v>
      </c>
      <c r="L16" s="27">
        <f ca="1" t="shared" si="11"/>
      </c>
      <c r="M16" s="12">
        <f ca="1" t="shared" si="11"/>
      </c>
      <c r="N16" s="27">
        <f ca="1" t="shared" si="11"/>
      </c>
      <c r="O16" s="12">
        <f ca="1" t="shared" si="11"/>
      </c>
      <c r="P16" s="27">
        <f ca="1" t="shared" si="11"/>
      </c>
      <c r="Q16" s="12">
        <f ca="1" t="shared" si="11"/>
      </c>
      <c r="R16" s="27">
        <f ca="1" t="shared" si="11"/>
        <v>2.000150791720417</v>
      </c>
      <c r="S16" s="12">
        <f ca="1" t="shared" si="11"/>
        <v>150.79172041666666</v>
      </c>
      <c r="T16" s="27">
        <f ca="1" t="shared" si="11"/>
        <v>24</v>
      </c>
      <c r="W16" s="7">
        <f t="shared" si="7"/>
        <v>14</v>
      </c>
      <c r="X16" s="7"/>
      <c r="Y16" s="7"/>
      <c r="Z16" s="27"/>
      <c r="AA16" s="12"/>
      <c r="AB16" s="27"/>
      <c r="AC16" s="12"/>
      <c r="AD16" s="27"/>
      <c r="AE16" s="12"/>
      <c r="AF16" s="27"/>
      <c r="AG16" s="12"/>
      <c r="AH16" s="27"/>
      <c r="AI16" s="12"/>
      <c r="AJ16" s="27"/>
      <c r="AK16" s="12"/>
      <c r="AL16" s="27"/>
      <c r="AM16" s="12"/>
      <c r="AN16" s="27"/>
      <c r="AO16" s="12"/>
      <c r="AP16" s="7"/>
      <c r="AS16" s="7">
        <f t="shared" si="8"/>
        <v>14</v>
      </c>
      <c r="AT16" s="7"/>
      <c r="AU16" s="7"/>
      <c r="AV16" s="27"/>
      <c r="AW16" s="7"/>
      <c r="AX16" s="27"/>
      <c r="AY16" s="7"/>
      <c r="AZ16" s="27"/>
      <c r="BA16" s="7"/>
      <c r="BB16" s="7"/>
      <c r="BC16" s="7"/>
      <c r="BD16" s="7"/>
      <c r="BE16" s="7"/>
      <c r="BF16" s="7"/>
      <c r="BG16" s="7"/>
      <c r="BH16" s="7"/>
      <c r="BI16" s="7"/>
      <c r="BJ16" s="27"/>
      <c r="BK16" s="7"/>
      <c r="BL16" s="7"/>
      <c r="BO16" s="41">
        <f t="shared" si="9"/>
        <v>14</v>
      </c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</row>
    <row r="17" spans="1:86" ht="14.25">
      <c r="A17" s="7">
        <f t="shared" si="6"/>
        <v>15</v>
      </c>
      <c r="B17" s="7" t="str">
        <f ca="1" t="shared" si="10"/>
        <v>Тодор Иванов</v>
      </c>
      <c r="C17" s="7" t="str">
        <f ca="1" t="shared" si="10"/>
        <v>Сий Страйкърс</v>
      </c>
      <c r="D17" s="27">
        <f ca="1" t="shared" si="10"/>
        <v>0</v>
      </c>
      <c r="E17" s="12">
        <f ca="1" t="shared" si="10"/>
        <v>125.66668166666668</v>
      </c>
      <c r="F17" s="27">
        <f ca="1" t="shared" si="10"/>
        <v>0</v>
      </c>
      <c r="G17" s="12">
        <f ca="1" t="shared" si="10"/>
        <v>146.66674666666665</v>
      </c>
      <c r="H17" s="27">
        <f ca="1" t="shared" si="10"/>
        <v>0</v>
      </c>
      <c r="I17" s="12">
        <f ca="1" t="shared" si="10"/>
        <v>134.000064</v>
      </c>
      <c r="J17" s="27">
        <f ca="1" t="shared" si="10"/>
        <v>1</v>
      </c>
      <c r="K17" s="12">
        <f ca="1" t="shared" si="10"/>
        <v>160.500056</v>
      </c>
      <c r="L17" s="27">
        <f ca="1" t="shared" si="11"/>
      </c>
      <c r="M17" s="12">
        <f ca="1" t="shared" si="11"/>
      </c>
      <c r="N17" s="27">
        <f ca="1" t="shared" si="11"/>
      </c>
      <c r="O17" s="12">
        <f ca="1" t="shared" si="11"/>
      </c>
      <c r="P17" s="27">
        <f ca="1" t="shared" si="11"/>
      </c>
      <c r="Q17" s="12">
        <f ca="1" t="shared" si="11"/>
      </c>
      <c r="R17" s="27">
        <f ca="1" t="shared" si="11"/>
        <v>1.0001417083870834</v>
      </c>
      <c r="S17" s="12">
        <f ca="1" t="shared" si="11"/>
        <v>141.70838708333335</v>
      </c>
      <c r="T17" s="27">
        <f ca="1" t="shared" si="11"/>
        <v>24</v>
      </c>
      <c r="W17" s="7">
        <f t="shared" si="7"/>
        <v>15</v>
      </c>
      <c r="X17" s="7"/>
      <c r="Y17" s="7"/>
      <c r="Z17" s="27"/>
      <c r="AA17" s="12"/>
      <c r="AB17" s="27"/>
      <c r="AC17" s="12"/>
      <c r="AD17" s="27"/>
      <c r="AE17" s="12"/>
      <c r="AF17" s="27"/>
      <c r="AG17" s="12"/>
      <c r="AH17" s="27"/>
      <c r="AI17" s="12"/>
      <c r="AJ17" s="27"/>
      <c r="AK17" s="12"/>
      <c r="AL17" s="27"/>
      <c r="AM17" s="12"/>
      <c r="AN17" s="27"/>
      <c r="AO17" s="12"/>
      <c r="AP17" s="7"/>
      <c r="AS17" s="7">
        <f t="shared" si="8"/>
        <v>15</v>
      </c>
      <c r="AT17" s="7"/>
      <c r="AU17" s="7"/>
      <c r="AV17" s="27"/>
      <c r="AW17" s="7"/>
      <c r="AX17" s="27"/>
      <c r="AY17" s="7"/>
      <c r="AZ17" s="27"/>
      <c r="BA17" s="7"/>
      <c r="BB17" s="7"/>
      <c r="BC17" s="7"/>
      <c r="BD17" s="7"/>
      <c r="BE17" s="7"/>
      <c r="BF17" s="7"/>
      <c r="BG17" s="7"/>
      <c r="BH17" s="7"/>
      <c r="BI17" s="7"/>
      <c r="BJ17" s="27"/>
      <c r="BK17" s="7"/>
      <c r="BL17" s="7"/>
      <c r="BO17" s="41">
        <f t="shared" si="9"/>
        <v>15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</row>
    <row r="18" spans="1:86" ht="14.25">
      <c r="A18" s="7">
        <f t="shared" si="6"/>
        <v>16</v>
      </c>
      <c r="B18" s="7" t="str">
        <f ca="1" t="shared" si="10"/>
        <v>Александър Първанов</v>
      </c>
      <c r="C18" s="7" t="str">
        <f ca="1" t="shared" si="10"/>
        <v>Максим</v>
      </c>
      <c r="D18" s="27">
        <f ca="1" t="shared" si="10"/>
        <v>0</v>
      </c>
      <c r="E18" s="12">
        <f ca="1" t="shared" si="10"/>
        <v>0</v>
      </c>
      <c r="F18" s="27">
        <f ca="1" t="shared" si="10"/>
        <v>0</v>
      </c>
      <c r="G18" s="12">
        <f ca="1" t="shared" si="10"/>
        <v>0</v>
      </c>
      <c r="H18" s="27">
        <f ca="1" t="shared" si="10"/>
        <v>0</v>
      </c>
      <c r="I18" s="12">
        <f ca="1" t="shared" si="10"/>
        <v>0</v>
      </c>
      <c r="J18" s="27">
        <f ca="1" t="shared" si="10"/>
        <v>0</v>
      </c>
      <c r="K18" s="12">
        <f ca="1" t="shared" si="10"/>
        <v>152.83340033333334</v>
      </c>
      <c r="L18" s="27">
        <f ca="1" t="shared" si="11"/>
      </c>
      <c r="M18" s="12">
        <f ca="1" t="shared" si="11"/>
      </c>
      <c r="N18" s="27">
        <f ca="1" t="shared" si="11"/>
      </c>
      <c r="O18" s="12">
        <f ca="1" t="shared" si="11"/>
      </c>
      <c r="P18" s="27">
        <f ca="1" t="shared" si="11"/>
      </c>
      <c r="Q18" s="12">
        <f ca="1" t="shared" si="11"/>
      </c>
      <c r="R18" s="27">
        <f ca="1" t="shared" si="11"/>
        <v>0.00015283340033333333</v>
      </c>
      <c r="S18" s="12">
        <f ca="1" t="shared" si="11"/>
        <v>152.83340033333334</v>
      </c>
      <c r="T18" s="27">
        <f ca="1" t="shared" si="11"/>
        <v>6</v>
      </c>
      <c r="W18" s="7">
        <f t="shared" si="7"/>
        <v>16</v>
      </c>
      <c r="X18" s="7"/>
      <c r="Y18" s="7"/>
      <c r="Z18" s="27"/>
      <c r="AA18" s="12"/>
      <c r="AB18" s="27"/>
      <c r="AC18" s="12"/>
      <c r="AD18" s="27"/>
      <c r="AE18" s="12"/>
      <c r="AF18" s="27"/>
      <c r="AG18" s="12"/>
      <c r="AH18" s="27"/>
      <c r="AI18" s="12"/>
      <c r="AJ18" s="27"/>
      <c r="AK18" s="12"/>
      <c r="AL18" s="27"/>
      <c r="AM18" s="12"/>
      <c r="AN18" s="27"/>
      <c r="AO18" s="12"/>
      <c r="AP18" s="7"/>
      <c r="AS18" s="7">
        <f t="shared" si="8"/>
        <v>16</v>
      </c>
      <c r="AT18" s="7"/>
      <c r="AU18" s="7"/>
      <c r="AV18" s="27"/>
      <c r="AW18" s="7"/>
      <c r="AX18" s="27"/>
      <c r="AY18" s="7"/>
      <c r="AZ18" s="27"/>
      <c r="BA18" s="7"/>
      <c r="BB18" s="7"/>
      <c r="BC18" s="7"/>
      <c r="BD18" s="7"/>
      <c r="BE18" s="7"/>
      <c r="BF18" s="7"/>
      <c r="BG18" s="7"/>
      <c r="BH18" s="7"/>
      <c r="BI18" s="7"/>
      <c r="BJ18" s="27"/>
      <c r="BK18" s="7"/>
      <c r="BL18" s="7"/>
      <c r="BO18" s="41">
        <f t="shared" si="9"/>
        <v>16</v>
      </c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</row>
    <row r="19" spans="1:86" ht="14.25">
      <c r="A19" s="7">
        <f t="shared" si="6"/>
        <v>17</v>
      </c>
      <c r="B19" s="7" t="str">
        <f ca="1" t="shared" si="10"/>
        <v>Живко Василев</v>
      </c>
      <c r="C19" s="7" t="str">
        <f ca="1" t="shared" si="10"/>
        <v>Максим</v>
      </c>
      <c r="D19" s="27">
        <f ca="1" t="shared" si="10"/>
        <v>0</v>
      </c>
      <c r="E19" s="12">
        <f ca="1" t="shared" si="10"/>
        <v>0</v>
      </c>
      <c r="F19" s="27">
        <f ca="1" t="shared" si="10"/>
        <v>0</v>
      </c>
      <c r="G19" s="12">
        <f ca="1" t="shared" si="10"/>
        <v>153.33339033333334</v>
      </c>
      <c r="H19" s="27">
        <f ca="1" t="shared" si="10"/>
        <v>0</v>
      </c>
      <c r="I19" s="12">
        <f ca="1" t="shared" si="10"/>
        <v>145.000076</v>
      </c>
      <c r="J19" s="27">
        <f ca="1" t="shared" si="10"/>
        <v>0</v>
      </c>
      <c r="K19" s="12">
        <f ca="1" t="shared" si="10"/>
        <v>152.33339633333335</v>
      </c>
      <c r="L19" s="27">
        <f ca="1" t="shared" si="11"/>
      </c>
      <c r="M19" s="12">
        <f ca="1" t="shared" si="11"/>
      </c>
      <c r="N19" s="27">
        <f ca="1" t="shared" si="11"/>
      </c>
      <c r="O19" s="12">
        <f ca="1" t="shared" si="11"/>
      </c>
      <c r="P19" s="27">
        <f ca="1" t="shared" si="11"/>
      </c>
      <c r="Q19" s="12">
        <f ca="1" t="shared" si="11"/>
      </c>
      <c r="R19" s="27">
        <f ca="1" t="shared" si="11"/>
        <v>0.00015022228755555555</v>
      </c>
      <c r="S19" s="12">
        <f ca="1" t="shared" si="11"/>
        <v>150.22228755555557</v>
      </c>
      <c r="T19" s="27">
        <f ca="1" t="shared" si="11"/>
        <v>18</v>
      </c>
      <c r="W19" s="7">
        <f t="shared" si="7"/>
        <v>17</v>
      </c>
      <c r="X19" s="7"/>
      <c r="Y19" s="7"/>
      <c r="Z19" s="27"/>
      <c r="AA19" s="12"/>
      <c r="AB19" s="27"/>
      <c r="AC19" s="12"/>
      <c r="AD19" s="27"/>
      <c r="AE19" s="12"/>
      <c r="AF19" s="27"/>
      <c r="AG19" s="12"/>
      <c r="AH19" s="27"/>
      <c r="AI19" s="12"/>
      <c r="AJ19" s="27"/>
      <c r="AK19" s="12"/>
      <c r="AL19" s="27"/>
      <c r="AM19" s="12"/>
      <c r="AN19" s="27"/>
      <c r="AO19" s="12"/>
      <c r="AP19" s="7"/>
      <c r="AS19" s="7">
        <f t="shared" si="8"/>
        <v>17</v>
      </c>
      <c r="AT19" s="7"/>
      <c r="AU19" s="7"/>
      <c r="AV19" s="27"/>
      <c r="AW19" s="7"/>
      <c r="AX19" s="27"/>
      <c r="AY19" s="7"/>
      <c r="AZ19" s="27"/>
      <c r="BA19" s="7"/>
      <c r="BB19" s="7"/>
      <c r="BC19" s="7"/>
      <c r="BD19" s="7"/>
      <c r="BE19" s="7"/>
      <c r="BF19" s="7"/>
      <c r="BG19" s="7"/>
      <c r="BH19" s="7"/>
      <c r="BI19" s="7"/>
      <c r="BJ19" s="27"/>
      <c r="BK19" s="7"/>
      <c r="BL19" s="7"/>
      <c r="BO19" s="41">
        <f t="shared" si="9"/>
        <v>17</v>
      </c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</row>
    <row r="20" spans="1:86" ht="14.25">
      <c r="A20" s="7">
        <f t="shared" si="6"/>
        <v>18</v>
      </c>
      <c r="B20" s="7" t="str">
        <f ca="1" t="shared" si="10"/>
        <v>Константин Димитров</v>
      </c>
      <c r="C20" s="7" t="str">
        <f ca="1" t="shared" si="10"/>
        <v>Сий Страйкърс</v>
      </c>
      <c r="D20" s="27">
        <f ca="1" t="shared" si="10"/>
        <v>0</v>
      </c>
      <c r="E20" s="12">
        <f ca="1" t="shared" si="10"/>
        <v>136.83335133333335</v>
      </c>
      <c r="F20" s="27">
        <f ca="1" t="shared" si="10"/>
        <v>0</v>
      </c>
      <c r="G20" s="12">
        <f ca="1" t="shared" si="10"/>
        <v>156.33340933333335</v>
      </c>
      <c r="H20" s="27">
        <f ca="1" t="shared" si="10"/>
        <v>0</v>
      </c>
      <c r="I20" s="12">
        <f ca="1" t="shared" si="10"/>
        <v>0</v>
      </c>
      <c r="J20" s="27">
        <f ca="1" t="shared" si="10"/>
        <v>0</v>
      </c>
      <c r="K20" s="12">
        <f ca="1" t="shared" si="10"/>
        <v>151.500062</v>
      </c>
      <c r="L20" s="27">
        <f ca="1" t="shared" si="11"/>
      </c>
      <c r="M20" s="12">
        <f ca="1" t="shared" si="11"/>
      </c>
      <c r="N20" s="27">
        <f ca="1" t="shared" si="11"/>
      </c>
      <c r="O20" s="12">
        <f ca="1" t="shared" si="11"/>
      </c>
      <c r="P20" s="27">
        <f ca="1" t="shared" si="11"/>
      </c>
      <c r="Q20" s="12">
        <f ca="1" t="shared" si="11"/>
      </c>
      <c r="R20" s="27">
        <f ca="1" t="shared" si="11"/>
        <v>0.00014822227422222223</v>
      </c>
      <c r="S20" s="12">
        <f ca="1" t="shared" si="11"/>
        <v>148.22227422222224</v>
      </c>
      <c r="T20" s="27">
        <f ca="1" t="shared" si="11"/>
        <v>18</v>
      </c>
      <c r="W20" s="7">
        <f t="shared" si="7"/>
        <v>18</v>
      </c>
      <c r="X20" s="7"/>
      <c r="Y20" s="7"/>
      <c r="Z20" s="27"/>
      <c r="AA20" s="12"/>
      <c r="AB20" s="27"/>
      <c r="AC20" s="12"/>
      <c r="AD20" s="27"/>
      <c r="AE20" s="12"/>
      <c r="AF20" s="27"/>
      <c r="AG20" s="12"/>
      <c r="AH20" s="27"/>
      <c r="AI20" s="12"/>
      <c r="AJ20" s="27"/>
      <c r="AK20" s="12"/>
      <c r="AL20" s="27"/>
      <c r="AM20" s="12"/>
      <c r="AN20" s="27"/>
      <c r="AO20" s="12"/>
      <c r="AP20" s="7"/>
      <c r="AS20" s="7">
        <f t="shared" si="8"/>
        <v>18</v>
      </c>
      <c r="AT20" s="7"/>
      <c r="AU20" s="7"/>
      <c r="AV20" s="27"/>
      <c r="AW20" s="7"/>
      <c r="AX20" s="27"/>
      <c r="AY20" s="7"/>
      <c r="AZ20" s="27"/>
      <c r="BA20" s="7"/>
      <c r="BB20" s="7"/>
      <c r="BC20" s="7"/>
      <c r="BD20" s="7"/>
      <c r="BE20" s="7"/>
      <c r="BF20" s="7"/>
      <c r="BG20" s="7"/>
      <c r="BH20" s="7"/>
      <c r="BI20" s="7"/>
      <c r="BJ20" s="27"/>
      <c r="BK20" s="7"/>
      <c r="BL20" s="7"/>
      <c r="BO20" s="41">
        <f t="shared" si="9"/>
        <v>18</v>
      </c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</row>
    <row r="21" spans="1:86" ht="14.25">
      <c r="A21" s="7">
        <f t="shared" si="6"/>
        <v>19</v>
      </c>
      <c r="B21" s="7" t="str">
        <f ca="1" t="shared" si="10"/>
        <v>Милен Стефанов</v>
      </c>
      <c r="C21" s="7" t="str">
        <f ca="1" t="shared" si="10"/>
        <v>Максим</v>
      </c>
      <c r="D21" s="27">
        <f ca="1" t="shared" si="10"/>
        <v>0</v>
      </c>
      <c r="E21" s="12">
        <f ca="1" t="shared" si="10"/>
        <v>0</v>
      </c>
      <c r="F21" s="27">
        <f ca="1" t="shared" si="10"/>
        <v>0</v>
      </c>
      <c r="G21" s="12">
        <f ca="1" t="shared" si="10"/>
        <v>0</v>
      </c>
      <c r="H21" s="27">
        <f ca="1" t="shared" si="10"/>
        <v>0</v>
      </c>
      <c r="I21" s="12">
        <f ca="1" t="shared" si="10"/>
        <v>142.50007</v>
      </c>
      <c r="J21" s="27">
        <f ca="1" t="shared" si="10"/>
        <v>0</v>
      </c>
      <c r="K21" s="12">
        <f ca="1" t="shared" si="10"/>
        <v>0</v>
      </c>
      <c r="L21" s="27">
        <f ca="1" t="shared" si="11"/>
      </c>
      <c r="M21" s="12">
        <f ca="1" t="shared" si="11"/>
      </c>
      <c r="N21" s="27">
        <f ca="1" t="shared" si="11"/>
      </c>
      <c r="O21" s="12">
        <f ca="1" t="shared" si="11"/>
      </c>
      <c r="P21" s="27">
        <f ca="1" t="shared" si="11"/>
      </c>
      <c r="Q21" s="12">
        <f ca="1" t="shared" si="11"/>
      </c>
      <c r="R21" s="27">
        <f ca="1" t="shared" si="11"/>
        <v>0.00014250006999999999</v>
      </c>
      <c r="S21" s="12">
        <f ca="1" t="shared" si="11"/>
        <v>142.50007</v>
      </c>
      <c r="T21" s="27">
        <f ca="1" t="shared" si="11"/>
        <v>6</v>
      </c>
      <c r="W21" s="7">
        <f t="shared" si="7"/>
        <v>19</v>
      </c>
      <c r="X21" s="7"/>
      <c r="Y21" s="7"/>
      <c r="Z21" s="27"/>
      <c r="AA21" s="12"/>
      <c r="AB21" s="27"/>
      <c r="AC21" s="12"/>
      <c r="AD21" s="27"/>
      <c r="AE21" s="12"/>
      <c r="AF21" s="27"/>
      <c r="AG21" s="12"/>
      <c r="AH21" s="27"/>
      <c r="AI21" s="12"/>
      <c r="AJ21" s="27"/>
      <c r="AK21" s="12"/>
      <c r="AL21" s="27"/>
      <c r="AM21" s="12"/>
      <c r="AN21" s="27"/>
      <c r="AO21" s="12"/>
      <c r="AP21" s="7"/>
      <c r="AS21" s="7">
        <f t="shared" si="8"/>
        <v>19</v>
      </c>
      <c r="AT21" s="7"/>
      <c r="AU21" s="7"/>
      <c r="AV21" s="27"/>
      <c r="AW21" s="7"/>
      <c r="AX21" s="27"/>
      <c r="AY21" s="7"/>
      <c r="AZ21" s="27"/>
      <c r="BA21" s="7"/>
      <c r="BB21" s="7"/>
      <c r="BC21" s="7"/>
      <c r="BD21" s="7"/>
      <c r="BE21" s="7"/>
      <c r="BF21" s="7"/>
      <c r="BG21" s="7"/>
      <c r="BH21" s="7"/>
      <c r="BI21" s="7"/>
      <c r="BJ21" s="27"/>
      <c r="BK21" s="7"/>
      <c r="BL21" s="7"/>
      <c r="BO21" s="41">
        <f t="shared" si="9"/>
        <v>19</v>
      </c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</row>
    <row r="22" spans="1:86" ht="14.25">
      <c r="A22" s="7">
        <f t="shared" si="6"/>
        <v>20</v>
      </c>
      <c r="B22" s="7" t="str">
        <f ca="1" t="shared" si="10"/>
        <v>Николай Василев</v>
      </c>
      <c r="C22" s="7" t="str">
        <f ca="1" t="shared" si="10"/>
        <v>Сий Страйкърс</v>
      </c>
      <c r="D22" s="27">
        <f ca="1" t="shared" si="10"/>
        <v>0</v>
      </c>
      <c r="E22" s="12">
        <f ca="1" t="shared" si="10"/>
        <v>0</v>
      </c>
      <c r="F22" s="27">
        <f ca="1" t="shared" si="10"/>
        <v>0</v>
      </c>
      <c r="G22" s="12">
        <f ca="1" t="shared" si="10"/>
        <v>140.500078</v>
      </c>
      <c r="H22" s="27">
        <f ca="1" t="shared" si="10"/>
        <v>0</v>
      </c>
      <c r="I22" s="12">
        <f ca="1" t="shared" si="10"/>
        <v>0</v>
      </c>
      <c r="J22" s="27">
        <f ca="1" t="shared" si="10"/>
        <v>0</v>
      </c>
      <c r="K22" s="12">
        <f ca="1" t="shared" si="10"/>
        <v>137.50006</v>
      </c>
      <c r="L22" s="27">
        <f ca="1" t="shared" si="11"/>
      </c>
      <c r="M22" s="12">
        <f ca="1" t="shared" si="11"/>
      </c>
      <c r="N22" s="27">
        <f ca="1" t="shared" si="11"/>
      </c>
      <c r="O22" s="12">
        <f ca="1" t="shared" si="11"/>
      </c>
      <c r="P22" s="27">
        <f ca="1" t="shared" si="11"/>
      </c>
      <c r="Q22" s="12">
        <f ca="1" t="shared" si="11"/>
      </c>
      <c r="R22" s="27">
        <f ca="1" t="shared" si="11"/>
        <v>0.00013900006899999999</v>
      </c>
      <c r="S22" s="12">
        <f ca="1" t="shared" si="11"/>
        <v>139.000069</v>
      </c>
      <c r="T22" s="27">
        <f ca="1" t="shared" si="11"/>
        <v>12</v>
      </c>
      <c r="W22" s="7">
        <f t="shared" si="7"/>
        <v>20</v>
      </c>
      <c r="X22" s="7"/>
      <c r="Y22" s="7"/>
      <c r="Z22" s="27"/>
      <c r="AA22" s="12"/>
      <c r="AB22" s="27"/>
      <c r="AC22" s="12"/>
      <c r="AD22" s="27"/>
      <c r="AE22" s="12"/>
      <c r="AF22" s="27"/>
      <c r="AG22" s="12"/>
      <c r="AH22" s="27"/>
      <c r="AI22" s="12"/>
      <c r="AJ22" s="27"/>
      <c r="AK22" s="12"/>
      <c r="AL22" s="27"/>
      <c r="AM22" s="12"/>
      <c r="AN22" s="27"/>
      <c r="AO22" s="12"/>
      <c r="AP22" s="7"/>
      <c r="AS22" s="7">
        <f t="shared" si="8"/>
        <v>20</v>
      </c>
      <c r="AT22" s="7"/>
      <c r="AU22" s="7"/>
      <c r="AV22" s="27"/>
      <c r="AW22" s="7"/>
      <c r="AX22" s="27"/>
      <c r="AY22" s="7"/>
      <c r="AZ22" s="27"/>
      <c r="BA22" s="7"/>
      <c r="BB22" s="7"/>
      <c r="BC22" s="7"/>
      <c r="BD22" s="7"/>
      <c r="BE22" s="7"/>
      <c r="BF22" s="7"/>
      <c r="BG22" s="7"/>
      <c r="BH22" s="7"/>
      <c r="BI22" s="7"/>
      <c r="BJ22" s="27"/>
      <c r="BK22" s="7"/>
      <c r="BL22" s="7"/>
      <c r="BO22" s="41">
        <f t="shared" si="9"/>
        <v>20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</row>
    <row r="23" spans="1:86" ht="14.25">
      <c r="A23" s="7">
        <f t="shared" si="6"/>
        <v>21</v>
      </c>
      <c r="B23" s="7" t="str">
        <f aca="true" ca="1" t="shared" si="12" ref="B23:K35">OFFSET(B$69,MATCH($A23,$U$69:$U$128,0)-1,0)</f>
        <v>Яни Димитров</v>
      </c>
      <c r="C23" s="7" t="str">
        <f ca="1" t="shared" si="12"/>
        <v>Сий Страйкърс</v>
      </c>
      <c r="D23" s="27">
        <f ca="1" t="shared" si="12"/>
        <v>0</v>
      </c>
      <c r="E23" s="12">
        <f ca="1" t="shared" si="12"/>
        <v>0</v>
      </c>
      <c r="F23" s="27">
        <f ca="1" t="shared" si="12"/>
        <v>0</v>
      </c>
      <c r="G23" s="12">
        <f ca="1" t="shared" si="12"/>
        <v>138.500069</v>
      </c>
      <c r="H23" s="27">
        <f ca="1" t="shared" si="12"/>
        <v>0</v>
      </c>
      <c r="I23" s="12">
        <f ca="1" t="shared" si="12"/>
        <v>0</v>
      </c>
      <c r="J23" s="27">
        <f ca="1" t="shared" si="12"/>
        <v>0</v>
      </c>
      <c r="K23" s="12">
        <f ca="1" t="shared" si="12"/>
        <v>0</v>
      </c>
      <c r="L23" s="27">
        <f aca="true" ca="1" t="shared" si="13" ref="L23:T35">OFFSET(L$69,MATCH($A23,$U$69:$U$128,0)-1,0)</f>
      </c>
      <c r="M23" s="12">
        <f ca="1" t="shared" si="13"/>
      </c>
      <c r="N23" s="27">
        <f ca="1" t="shared" si="13"/>
      </c>
      <c r="O23" s="12">
        <f ca="1" t="shared" si="13"/>
      </c>
      <c r="P23" s="27">
        <f ca="1" t="shared" si="13"/>
      </c>
      <c r="Q23" s="12">
        <f ca="1" t="shared" si="13"/>
      </c>
      <c r="R23" s="27">
        <f ca="1" t="shared" si="13"/>
        <v>0.000138500069</v>
      </c>
      <c r="S23" s="12">
        <f ca="1" t="shared" si="13"/>
        <v>138.500069</v>
      </c>
      <c r="T23" s="27">
        <f ca="1" t="shared" si="13"/>
        <v>6</v>
      </c>
      <c r="BO23" s="41">
        <f t="shared" si="9"/>
        <v>21</v>
      </c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</row>
    <row r="24" spans="1:86" ht="14.25">
      <c r="A24" s="7">
        <f t="shared" si="6"/>
        <v>22</v>
      </c>
      <c r="B24" s="7" t="str">
        <f ca="1" t="shared" si="12"/>
        <v>Валери Кунов</v>
      </c>
      <c r="C24" s="7" t="str">
        <f ca="1" t="shared" si="12"/>
        <v>Максим</v>
      </c>
      <c r="D24" s="27">
        <f ca="1" t="shared" si="12"/>
        <v>0</v>
      </c>
      <c r="E24" s="12">
        <f ca="1" t="shared" si="12"/>
        <v>143.000014</v>
      </c>
      <c r="F24" s="27">
        <f ca="1" t="shared" si="12"/>
        <v>0</v>
      </c>
      <c r="G24" s="12">
        <f ca="1" t="shared" si="12"/>
        <v>126.33338633333332</v>
      </c>
      <c r="H24" s="27">
        <f ca="1" t="shared" si="12"/>
        <v>0</v>
      </c>
      <c r="I24" s="12">
        <f ca="1" t="shared" si="12"/>
        <v>0</v>
      </c>
      <c r="J24" s="27">
        <f ca="1" t="shared" si="12"/>
        <v>0</v>
      </c>
      <c r="K24" s="12">
        <f ca="1" t="shared" si="12"/>
        <v>140.83339233333334</v>
      </c>
      <c r="L24" s="27">
        <f ca="1" t="shared" si="13"/>
      </c>
      <c r="M24" s="12">
        <f ca="1" t="shared" si="13"/>
      </c>
      <c r="N24" s="27">
        <f ca="1" t="shared" si="13"/>
      </c>
      <c r="O24" s="12">
        <f ca="1" t="shared" si="13"/>
      </c>
      <c r="P24" s="27">
        <f ca="1" t="shared" si="13"/>
      </c>
      <c r="Q24" s="12">
        <f ca="1" t="shared" si="13"/>
      </c>
      <c r="R24" s="27">
        <f ca="1" t="shared" si="13"/>
        <v>0.0001367222642222222</v>
      </c>
      <c r="S24" s="12">
        <f ca="1" t="shared" si="13"/>
        <v>136.7222642222222</v>
      </c>
      <c r="T24" s="27">
        <f ca="1" t="shared" si="13"/>
        <v>18</v>
      </c>
      <c r="BO24" s="41">
        <f t="shared" si="9"/>
        <v>22</v>
      </c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</row>
    <row r="25" spans="1:86" ht="14.25">
      <c r="A25" s="7">
        <f t="shared" si="6"/>
        <v>23</v>
      </c>
      <c r="B25" s="7" t="str">
        <f ca="1" t="shared" si="12"/>
        <v>Димитър Стоянов</v>
      </c>
      <c r="C25" s="7" t="str">
        <f ca="1" t="shared" si="12"/>
        <v>Максим</v>
      </c>
      <c r="D25" s="27">
        <f ca="1" t="shared" si="12"/>
        <v>0</v>
      </c>
      <c r="E25" s="12">
        <f ca="1" t="shared" si="12"/>
        <v>108.16667866666667</v>
      </c>
      <c r="F25" s="27">
        <f ca="1" t="shared" si="12"/>
        <v>0</v>
      </c>
      <c r="G25" s="12">
        <f ca="1" t="shared" si="12"/>
        <v>148.500055</v>
      </c>
      <c r="H25" s="27">
        <f ca="1" t="shared" si="12"/>
        <v>0</v>
      </c>
      <c r="I25" s="12">
        <f ca="1" t="shared" si="12"/>
        <v>142.33340533333333</v>
      </c>
      <c r="J25" s="27">
        <f ca="1" t="shared" si="12"/>
        <v>0</v>
      </c>
      <c r="K25" s="12">
        <f ca="1" t="shared" si="12"/>
        <v>141.16673866666665</v>
      </c>
      <c r="L25" s="27">
        <f ca="1" t="shared" si="13"/>
      </c>
      <c r="M25" s="12">
        <f ca="1" t="shared" si="13"/>
      </c>
      <c r="N25" s="27">
        <f ca="1" t="shared" si="13"/>
      </c>
      <c r="O25" s="12">
        <f ca="1" t="shared" si="13"/>
      </c>
      <c r="P25" s="27">
        <f ca="1" t="shared" si="13"/>
      </c>
      <c r="Q25" s="12">
        <f ca="1" t="shared" si="13"/>
      </c>
      <c r="R25" s="27">
        <f ca="1" t="shared" si="13"/>
        <v>0.00013504171941666667</v>
      </c>
      <c r="S25" s="12">
        <f ca="1" t="shared" si="13"/>
        <v>135.04171941666667</v>
      </c>
      <c r="T25" s="27">
        <f ca="1" t="shared" si="13"/>
        <v>24</v>
      </c>
      <c r="BO25" s="41">
        <f t="shared" si="9"/>
        <v>23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</row>
    <row r="26" spans="1:86" ht="14.25">
      <c r="A26" s="7">
        <f t="shared" si="6"/>
        <v>24</v>
      </c>
      <c r="B26" s="7" t="str">
        <f ca="1" t="shared" si="12"/>
        <v>Димитър Мавродиев</v>
      </c>
      <c r="C26" s="7" t="str">
        <f ca="1" t="shared" si="12"/>
        <v>Сий Страйкърс</v>
      </c>
      <c r="D26" s="27">
        <f ca="1" t="shared" si="12"/>
        <v>0</v>
      </c>
      <c r="E26" s="12">
        <f ca="1" t="shared" si="12"/>
        <v>0</v>
      </c>
      <c r="F26" s="27">
        <f ca="1" t="shared" si="12"/>
        <v>0</v>
      </c>
      <c r="G26" s="12">
        <f ca="1" t="shared" si="12"/>
        <v>134.000077</v>
      </c>
      <c r="H26" s="27">
        <f ca="1" t="shared" si="12"/>
        <v>0</v>
      </c>
      <c r="I26" s="12">
        <f ca="1" t="shared" si="12"/>
        <v>0</v>
      </c>
      <c r="J26" s="27">
        <f ca="1" t="shared" si="12"/>
        <v>0</v>
      </c>
      <c r="K26" s="12">
        <f ca="1" t="shared" si="12"/>
        <v>0</v>
      </c>
      <c r="L26" s="27">
        <f ca="1" t="shared" si="13"/>
      </c>
      <c r="M26" s="12">
        <f ca="1" t="shared" si="13"/>
      </c>
      <c r="N26" s="27">
        <f ca="1" t="shared" si="13"/>
      </c>
      <c r="O26" s="12">
        <f ca="1" t="shared" si="13"/>
      </c>
      <c r="P26" s="27">
        <f ca="1" t="shared" si="13"/>
      </c>
      <c r="Q26" s="12">
        <f ca="1" t="shared" si="13"/>
      </c>
      <c r="R26" s="27">
        <f ca="1" t="shared" si="13"/>
        <v>0.000134000077</v>
      </c>
      <c r="S26" s="12">
        <f ca="1" t="shared" si="13"/>
        <v>134.000077</v>
      </c>
      <c r="T26" s="27">
        <f ca="1" t="shared" si="13"/>
        <v>6</v>
      </c>
      <c r="BO26" s="41">
        <f t="shared" si="9"/>
        <v>24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</row>
    <row r="27" spans="1:86" ht="14.25">
      <c r="A27" s="7">
        <f t="shared" si="6"/>
        <v>25</v>
      </c>
      <c r="B27" s="7" t="str">
        <f ca="1" t="shared" si="12"/>
        <v>Иван Димитров</v>
      </c>
      <c r="C27" s="7" t="str">
        <f ca="1" t="shared" si="12"/>
        <v>Сий Страйкърс</v>
      </c>
      <c r="D27" s="27">
        <f ca="1" t="shared" si="12"/>
        <v>0</v>
      </c>
      <c r="E27" s="12">
        <f ca="1" t="shared" si="12"/>
        <v>0</v>
      </c>
      <c r="F27" s="27">
        <f ca="1" t="shared" si="12"/>
        <v>0</v>
      </c>
      <c r="G27" s="12">
        <f ca="1" t="shared" si="12"/>
        <v>0</v>
      </c>
      <c r="H27" s="27">
        <f ca="1" t="shared" si="12"/>
        <v>0</v>
      </c>
      <c r="I27" s="12">
        <f ca="1" t="shared" si="12"/>
        <v>0</v>
      </c>
      <c r="J27" s="27">
        <f ca="1" t="shared" si="12"/>
        <v>0</v>
      </c>
      <c r="K27" s="12">
        <f ca="1" t="shared" si="12"/>
        <v>133.83341233333334</v>
      </c>
      <c r="L27" s="27">
        <f ca="1" t="shared" si="13"/>
      </c>
      <c r="M27" s="12">
        <f ca="1" t="shared" si="13"/>
      </c>
      <c r="N27" s="27">
        <f ca="1" t="shared" si="13"/>
      </c>
      <c r="O27" s="12">
        <f ca="1" t="shared" si="13"/>
      </c>
      <c r="P27" s="27">
        <f ca="1" t="shared" si="13"/>
      </c>
      <c r="Q27" s="12">
        <f ca="1" t="shared" si="13"/>
      </c>
      <c r="R27" s="27">
        <f ca="1" t="shared" si="13"/>
        <v>0.00013383341233333333</v>
      </c>
      <c r="S27" s="12">
        <f ca="1" t="shared" si="13"/>
        <v>133.83341233333334</v>
      </c>
      <c r="T27" s="27">
        <f ca="1" t="shared" si="13"/>
        <v>6</v>
      </c>
      <c r="BO27" s="41">
        <f t="shared" si="9"/>
        <v>25</v>
      </c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</row>
    <row r="28" spans="1:86" ht="14.25">
      <c r="A28" s="7">
        <f t="shared" si="6"/>
        <v>26</v>
      </c>
      <c r="B28" s="7" t="str">
        <f ca="1" t="shared" si="12"/>
        <v>Драгомир Йорданов</v>
      </c>
      <c r="C28" s="7" t="str">
        <f ca="1" t="shared" si="12"/>
        <v>Сий Страйкърс</v>
      </c>
      <c r="D28" s="27">
        <f ca="1" t="shared" si="12"/>
        <v>0</v>
      </c>
      <c r="E28" s="12">
        <f ca="1" t="shared" si="12"/>
        <v>109.66668266666667</v>
      </c>
      <c r="F28" s="27">
        <f ca="1" t="shared" si="12"/>
        <v>0</v>
      </c>
      <c r="G28" s="12">
        <f ca="1" t="shared" si="12"/>
        <v>132.000075</v>
      </c>
      <c r="H28" s="27">
        <f ca="1" t="shared" si="12"/>
        <v>0</v>
      </c>
      <c r="I28" s="12">
        <f ca="1" t="shared" si="12"/>
        <v>0</v>
      </c>
      <c r="J28" s="27">
        <f ca="1" t="shared" si="12"/>
        <v>0</v>
      </c>
      <c r="K28" s="12">
        <f ca="1" t="shared" si="12"/>
        <v>139.66673066666667</v>
      </c>
      <c r="L28" s="27">
        <f ca="1" t="shared" si="13"/>
      </c>
      <c r="M28" s="12">
        <f ca="1" t="shared" si="13"/>
      </c>
      <c r="N28" s="27">
        <f ca="1" t="shared" si="13"/>
      </c>
      <c r="O28" s="12">
        <f ca="1" t="shared" si="13"/>
      </c>
      <c r="P28" s="27">
        <f ca="1" t="shared" si="13"/>
      </c>
      <c r="Q28" s="12">
        <f ca="1" t="shared" si="13"/>
      </c>
      <c r="R28" s="27">
        <f ca="1" t="shared" si="13"/>
        <v>0.00012711116277777778</v>
      </c>
      <c r="S28" s="12">
        <f ca="1" t="shared" si="13"/>
        <v>127.11116277777778</v>
      </c>
      <c r="T28" s="27">
        <f ca="1" t="shared" si="13"/>
        <v>18</v>
      </c>
      <c r="BO28" s="41">
        <f t="shared" si="9"/>
        <v>26</v>
      </c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</row>
    <row r="29" spans="1:86" ht="14.25">
      <c r="A29" s="7">
        <f t="shared" si="6"/>
        <v>27</v>
      </c>
      <c r="B29" s="7" t="str">
        <f ca="1" t="shared" si="12"/>
        <v>Огнян Стоилов</v>
      </c>
      <c r="C29" s="7" t="str">
        <f ca="1" t="shared" si="12"/>
        <v>Сий Страйкърс</v>
      </c>
      <c r="D29" s="27">
        <f ca="1" t="shared" si="12"/>
        <v>0</v>
      </c>
      <c r="E29" s="12">
        <f ca="1" t="shared" si="12"/>
        <v>122.16668866666667</v>
      </c>
      <c r="F29" s="27">
        <f ca="1" t="shared" si="12"/>
        <v>0</v>
      </c>
      <c r="G29" s="12">
        <f ca="1" t="shared" si="12"/>
        <v>0</v>
      </c>
      <c r="H29" s="27">
        <f ca="1" t="shared" si="12"/>
        <v>0</v>
      </c>
      <c r="I29" s="12">
        <f ca="1" t="shared" si="12"/>
        <v>0</v>
      </c>
      <c r="J29" s="27">
        <f ca="1" t="shared" si="12"/>
        <v>0</v>
      </c>
      <c r="K29" s="12">
        <f ca="1" t="shared" si="12"/>
        <v>128.16673266666666</v>
      </c>
      <c r="L29" s="27">
        <f ca="1" t="shared" si="13"/>
      </c>
      <c r="M29" s="12">
        <f ca="1" t="shared" si="13"/>
      </c>
      <c r="N29" s="27">
        <f ca="1" t="shared" si="13"/>
      </c>
      <c r="O29" s="12">
        <f ca="1" t="shared" si="13"/>
      </c>
      <c r="P29" s="27">
        <f ca="1" t="shared" si="13"/>
      </c>
      <c r="Q29" s="12">
        <f ca="1" t="shared" si="13"/>
      </c>
      <c r="R29" s="27">
        <f ca="1" t="shared" si="13"/>
        <v>0.00012516671066666664</v>
      </c>
      <c r="S29" s="12">
        <f ca="1" t="shared" si="13"/>
        <v>125.16671066666666</v>
      </c>
      <c r="T29" s="27">
        <f ca="1" t="shared" si="13"/>
        <v>12</v>
      </c>
      <c r="BO29" s="41">
        <f t="shared" si="9"/>
        <v>27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</row>
    <row r="30" spans="1:86" ht="14.25">
      <c r="A30" s="7">
        <f t="shared" si="6"/>
        <v>28</v>
      </c>
      <c r="B30" s="7" t="str">
        <f ca="1" t="shared" si="12"/>
        <v>Яни Събев</v>
      </c>
      <c r="C30" s="7" t="str">
        <f ca="1" t="shared" si="12"/>
        <v>Сий Страйкърс</v>
      </c>
      <c r="D30" s="27">
        <f ca="1" t="shared" si="12"/>
        <v>0</v>
      </c>
      <c r="E30" s="12">
        <f ca="1" t="shared" si="12"/>
        <v>0</v>
      </c>
      <c r="F30" s="27">
        <f ca="1" t="shared" si="12"/>
        <v>0</v>
      </c>
      <c r="G30" s="12">
        <f ca="1" t="shared" si="12"/>
        <v>0</v>
      </c>
      <c r="H30" s="27">
        <f ca="1" t="shared" si="12"/>
        <v>0</v>
      </c>
      <c r="I30" s="12">
        <f ca="1" t="shared" si="12"/>
        <v>0</v>
      </c>
      <c r="J30" s="27">
        <f ca="1" t="shared" si="12"/>
        <v>0</v>
      </c>
      <c r="K30" s="12">
        <f ca="1" t="shared" si="12"/>
        <v>122.66674266666668</v>
      </c>
      <c r="L30" s="27">
        <f ca="1" t="shared" si="13"/>
      </c>
      <c r="M30" s="12">
        <f ca="1" t="shared" si="13"/>
      </c>
      <c r="N30" s="27">
        <f ca="1" t="shared" si="13"/>
      </c>
      <c r="O30" s="12">
        <f ca="1" t="shared" si="13"/>
      </c>
      <c r="P30" s="27">
        <f ca="1" t="shared" si="13"/>
      </c>
      <c r="Q30" s="12">
        <f ca="1" t="shared" si="13"/>
      </c>
      <c r="R30" s="27">
        <f ca="1" t="shared" si="13"/>
        <v>0.00012266674266666667</v>
      </c>
      <c r="S30" s="12">
        <f ca="1" t="shared" si="13"/>
        <v>122.66674266666668</v>
      </c>
      <c r="T30" s="27">
        <f ca="1" t="shared" si="13"/>
        <v>6</v>
      </c>
      <c r="BO30" s="41">
        <f t="shared" si="9"/>
        <v>28</v>
      </c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</row>
    <row r="31" spans="1:86" ht="14.25">
      <c r="A31" s="7">
        <f t="shared" si="6"/>
        <v>29</v>
      </c>
      <c r="B31" s="7" t="str">
        <f ca="1" t="shared" si="12"/>
        <v>Живко Каравелов</v>
      </c>
      <c r="C31" s="7" t="str">
        <f ca="1" t="shared" si="12"/>
        <v>Максим</v>
      </c>
      <c r="D31" s="27">
        <f ca="1" t="shared" si="12"/>
        <v>0</v>
      </c>
      <c r="E31" s="12">
        <f ca="1" t="shared" si="12"/>
        <v>0</v>
      </c>
      <c r="F31" s="27">
        <f ca="1" t="shared" si="12"/>
        <v>0</v>
      </c>
      <c r="G31" s="12">
        <f ca="1" t="shared" si="12"/>
        <v>118.33338733333333</v>
      </c>
      <c r="H31" s="27">
        <f ca="1" t="shared" si="12"/>
        <v>0</v>
      </c>
      <c r="I31" s="12">
        <f ca="1" t="shared" si="12"/>
        <v>119.16673766666668</v>
      </c>
      <c r="J31" s="27">
        <f ca="1" t="shared" si="12"/>
        <v>0</v>
      </c>
      <c r="K31" s="12">
        <f ca="1" t="shared" si="12"/>
        <v>0</v>
      </c>
      <c r="L31" s="27">
        <f ca="1" t="shared" si="13"/>
      </c>
      <c r="M31" s="12">
        <f ca="1" t="shared" si="13"/>
      </c>
      <c r="N31" s="27">
        <f ca="1" t="shared" si="13"/>
      </c>
      <c r="O31" s="12">
        <f ca="1" t="shared" si="13"/>
      </c>
      <c r="P31" s="27">
        <f ca="1" t="shared" si="13"/>
      </c>
      <c r="Q31" s="12">
        <f ca="1" t="shared" si="13"/>
      </c>
      <c r="R31" s="27">
        <f ca="1" t="shared" si="13"/>
        <v>0.00011875006250000001</v>
      </c>
      <c r="S31" s="12">
        <f ca="1" t="shared" si="13"/>
        <v>118.75006250000001</v>
      </c>
      <c r="T31" s="27">
        <f ca="1" t="shared" si="13"/>
        <v>12</v>
      </c>
      <c r="BO31" s="41">
        <f t="shared" si="9"/>
        <v>29</v>
      </c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</row>
    <row r="32" spans="1:86" ht="14.25">
      <c r="A32" s="7">
        <f t="shared" si="6"/>
        <v>30</v>
      </c>
      <c r="B32" s="7" t="str">
        <f ca="1" t="shared" si="12"/>
        <v>Пламен Балев</v>
      </c>
      <c r="C32" s="7" t="str">
        <f ca="1" t="shared" si="12"/>
        <v>Сий Страйкърс</v>
      </c>
      <c r="D32" s="27">
        <f ca="1" t="shared" si="12"/>
        <v>0</v>
      </c>
      <c r="E32" s="12">
        <f ca="1" t="shared" si="12"/>
        <v>121.000019</v>
      </c>
      <c r="F32" s="27">
        <f ca="1" t="shared" si="12"/>
        <v>0</v>
      </c>
      <c r="G32" s="12">
        <f ca="1" t="shared" si="12"/>
        <v>131.83340433333333</v>
      </c>
      <c r="H32" s="27">
        <f ca="1" t="shared" si="12"/>
        <v>0</v>
      </c>
      <c r="I32" s="12">
        <f ca="1" t="shared" si="12"/>
        <v>0</v>
      </c>
      <c r="J32" s="27">
        <f ca="1" t="shared" si="12"/>
        <v>0</v>
      </c>
      <c r="K32" s="12">
        <f ca="1" t="shared" si="12"/>
        <v>103.33340133333333</v>
      </c>
      <c r="L32" s="27">
        <f ca="1" t="shared" si="13"/>
      </c>
      <c r="M32" s="12">
        <f ca="1" t="shared" si="13"/>
      </c>
      <c r="N32" s="27">
        <f ca="1" t="shared" si="13"/>
      </c>
      <c r="O32" s="12">
        <f ca="1" t="shared" si="13"/>
      </c>
      <c r="P32" s="27">
        <f ca="1" t="shared" si="13"/>
      </c>
      <c r="Q32" s="12">
        <f ca="1" t="shared" si="13"/>
      </c>
      <c r="R32" s="27">
        <f ca="1" t="shared" si="13"/>
        <v>0.00011872227488888887</v>
      </c>
      <c r="S32" s="12">
        <f ca="1" t="shared" si="13"/>
        <v>118.72227488888888</v>
      </c>
      <c r="T32" s="27">
        <f ca="1" t="shared" si="13"/>
        <v>18</v>
      </c>
      <c r="BO32" s="41">
        <f t="shared" si="9"/>
        <v>30</v>
      </c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</row>
    <row r="33" spans="1:20" ht="14.25">
      <c r="A33" s="7">
        <f t="shared" si="6"/>
        <v>31</v>
      </c>
      <c r="B33" s="7" t="str">
        <f ca="1" t="shared" si="12"/>
        <v>Николай Ангелов</v>
      </c>
      <c r="C33" s="7" t="str">
        <f ca="1" t="shared" si="12"/>
        <v>Сий Страйкърс</v>
      </c>
      <c r="D33" s="27">
        <f ca="1" t="shared" si="12"/>
        <v>0</v>
      </c>
      <c r="E33" s="12">
        <f ca="1" t="shared" si="12"/>
        <v>115.66668666666668</v>
      </c>
      <c r="F33" s="27">
        <f ca="1" t="shared" si="12"/>
        <v>0</v>
      </c>
      <c r="G33" s="12">
        <f ca="1" t="shared" si="12"/>
        <v>0</v>
      </c>
      <c r="H33" s="27">
        <f ca="1" t="shared" si="12"/>
        <v>0</v>
      </c>
      <c r="I33" s="12">
        <f ca="1" t="shared" si="12"/>
        <v>0</v>
      </c>
      <c r="J33" s="27">
        <f ca="1" t="shared" si="12"/>
        <v>0</v>
      </c>
      <c r="K33" s="12">
        <f ca="1" t="shared" si="12"/>
        <v>111.16672466666667</v>
      </c>
      <c r="L33" s="27">
        <f ca="1" t="shared" si="13"/>
      </c>
      <c r="M33" s="12">
        <f ca="1" t="shared" si="13"/>
      </c>
      <c r="N33" s="27">
        <f ca="1" t="shared" si="13"/>
      </c>
      <c r="O33" s="12">
        <f ca="1" t="shared" si="13"/>
      </c>
      <c r="P33" s="27">
        <f ca="1" t="shared" si="13"/>
      </c>
      <c r="Q33" s="12">
        <f ca="1" t="shared" si="13"/>
      </c>
      <c r="R33" s="27">
        <f ca="1" t="shared" si="13"/>
        <v>0.00011341670566666666</v>
      </c>
      <c r="S33" s="12">
        <f ca="1" t="shared" si="13"/>
        <v>113.41670566666667</v>
      </c>
      <c r="T33" s="27">
        <f ca="1" t="shared" si="13"/>
        <v>12</v>
      </c>
    </row>
    <row r="34" spans="1:20" ht="14.25">
      <c r="A34" s="7">
        <f t="shared" si="6"/>
        <v>32</v>
      </c>
      <c r="B34" s="7" t="str">
        <f ca="1" t="shared" si="12"/>
        <v>Ивайло Бакалов</v>
      </c>
      <c r="C34" s="7" t="str">
        <f ca="1" t="shared" si="12"/>
        <v>Сий Страйкърс</v>
      </c>
      <c r="D34" s="27">
        <f ca="1" t="shared" si="12"/>
        <v>0</v>
      </c>
      <c r="E34" s="12">
        <f ca="1" t="shared" si="12"/>
        <v>117.000021</v>
      </c>
      <c r="F34" s="27">
        <f ca="1" t="shared" si="12"/>
        <v>0</v>
      </c>
      <c r="G34" s="12">
        <f ca="1" t="shared" si="12"/>
        <v>96.66673866666667</v>
      </c>
      <c r="H34" s="27">
        <f ca="1" t="shared" si="12"/>
        <v>0</v>
      </c>
      <c r="I34" s="12">
        <f ca="1" t="shared" si="12"/>
        <v>0</v>
      </c>
      <c r="J34" s="27">
        <f ca="1" t="shared" si="12"/>
        <v>0</v>
      </c>
      <c r="K34" s="12">
        <f ca="1" t="shared" si="12"/>
        <v>0</v>
      </c>
      <c r="L34" s="27">
        <f ca="1" t="shared" si="13"/>
      </c>
      <c r="M34" s="12">
        <f ca="1" t="shared" si="13"/>
      </c>
      <c r="N34" s="27">
        <f ca="1" t="shared" si="13"/>
      </c>
      <c r="O34" s="12">
        <f ca="1" t="shared" si="13"/>
      </c>
      <c r="P34" s="27">
        <f ca="1" t="shared" si="13"/>
      </c>
      <c r="Q34" s="12">
        <f ca="1" t="shared" si="13"/>
      </c>
      <c r="R34" s="27">
        <f ca="1" t="shared" si="13"/>
        <v>0.00010683337983333334</v>
      </c>
      <c r="S34" s="12">
        <f ca="1" t="shared" si="13"/>
        <v>106.83337983333334</v>
      </c>
      <c r="T34" s="27">
        <f ca="1" t="shared" si="13"/>
        <v>12</v>
      </c>
    </row>
    <row r="35" spans="1:20" ht="14.25">
      <c r="A35" s="7">
        <f t="shared" si="6"/>
        <v>33</v>
      </c>
      <c r="B35" s="7">
        <f ca="1" t="shared" si="12"/>
        <v>0</v>
      </c>
      <c r="C35" s="7">
        <f ca="1" t="shared" si="12"/>
        <v>0</v>
      </c>
      <c r="D35" s="27">
        <f ca="1" t="shared" si="12"/>
        <v>0</v>
      </c>
      <c r="E35" s="12">
        <f ca="1" t="shared" si="12"/>
        <v>0</v>
      </c>
      <c r="F35" s="27">
        <f ca="1" t="shared" si="12"/>
        <v>0</v>
      </c>
      <c r="G35" s="12">
        <f ca="1" t="shared" si="12"/>
        <v>0</v>
      </c>
      <c r="H35" s="27">
        <f ca="1" t="shared" si="12"/>
        <v>0</v>
      </c>
      <c r="I35" s="12">
        <f ca="1" t="shared" si="12"/>
        <v>0</v>
      </c>
      <c r="J35" s="27">
        <f ca="1" t="shared" si="12"/>
        <v>0</v>
      </c>
      <c r="K35" s="12">
        <f ca="1" t="shared" si="12"/>
        <v>0</v>
      </c>
      <c r="L35" s="27">
        <f ca="1" t="shared" si="13"/>
        <v>0</v>
      </c>
      <c r="M35" s="12">
        <f ca="1" t="shared" si="13"/>
        <v>0</v>
      </c>
      <c r="N35" s="27">
        <f ca="1" t="shared" si="13"/>
        <v>0</v>
      </c>
      <c r="O35" s="12">
        <f ca="1" t="shared" si="13"/>
        <v>0</v>
      </c>
      <c r="P35" s="27">
        <f ca="1" t="shared" si="13"/>
        <v>0</v>
      </c>
      <c r="Q35" s="12">
        <f ca="1" t="shared" si="13"/>
        <v>0</v>
      </c>
      <c r="R35" s="27">
        <f ca="1" t="shared" si="13"/>
        <v>0</v>
      </c>
      <c r="S35" s="12">
        <f ca="1" t="shared" si="13"/>
        <v>0</v>
      </c>
      <c r="T35" s="27">
        <f ca="1" t="shared" si="13"/>
        <v>6</v>
      </c>
    </row>
    <row r="36" spans="1:20" ht="14.25">
      <c r="A36" s="7">
        <f t="shared" si="6"/>
        <v>34</v>
      </c>
      <c r="B36" s="7"/>
      <c r="C36" s="7"/>
      <c r="D36" s="27"/>
      <c r="E36" s="12"/>
      <c r="F36" s="27"/>
      <c r="G36" s="12"/>
      <c r="H36" s="27"/>
      <c r="I36" s="12"/>
      <c r="J36" s="27"/>
      <c r="K36" s="12"/>
      <c r="L36" s="27"/>
      <c r="M36" s="12"/>
      <c r="N36" s="27"/>
      <c r="O36" s="12"/>
      <c r="P36" s="27"/>
      <c r="Q36" s="12"/>
      <c r="R36" s="27"/>
      <c r="S36" s="12"/>
      <c r="T36" s="27"/>
    </row>
    <row r="37" spans="1:20" ht="14.25">
      <c r="A37" s="7">
        <f t="shared" si="6"/>
        <v>35</v>
      </c>
      <c r="B37" s="7"/>
      <c r="C37" s="7"/>
      <c r="D37" s="27"/>
      <c r="E37" s="12"/>
      <c r="F37" s="27"/>
      <c r="G37" s="12"/>
      <c r="H37" s="27"/>
      <c r="I37" s="12"/>
      <c r="J37" s="27"/>
      <c r="K37" s="12"/>
      <c r="L37" s="27"/>
      <c r="M37" s="12"/>
      <c r="N37" s="27"/>
      <c r="O37" s="12"/>
      <c r="P37" s="27"/>
      <c r="Q37" s="12"/>
      <c r="R37" s="27"/>
      <c r="S37" s="12"/>
      <c r="T37" s="27"/>
    </row>
    <row r="38" spans="1:20" ht="14.25">
      <c r="A38" s="7">
        <f t="shared" si="6"/>
        <v>36</v>
      </c>
      <c r="B38" s="7"/>
      <c r="C38" s="7"/>
      <c r="D38" s="27"/>
      <c r="E38" s="12"/>
      <c r="F38" s="27"/>
      <c r="G38" s="12"/>
      <c r="H38" s="27"/>
      <c r="I38" s="12"/>
      <c r="J38" s="27"/>
      <c r="K38" s="12"/>
      <c r="L38" s="27"/>
      <c r="M38" s="12"/>
      <c r="N38" s="27"/>
      <c r="O38" s="12"/>
      <c r="P38" s="27"/>
      <c r="Q38" s="12"/>
      <c r="R38" s="27"/>
      <c r="S38" s="12"/>
      <c r="T38" s="27"/>
    </row>
    <row r="39" spans="1:20" ht="14.25">
      <c r="A39" s="7">
        <f t="shared" si="6"/>
        <v>37</v>
      </c>
      <c r="B39" s="7"/>
      <c r="C39" s="7"/>
      <c r="D39" s="27"/>
      <c r="E39" s="12"/>
      <c r="F39" s="27"/>
      <c r="G39" s="12"/>
      <c r="H39" s="27"/>
      <c r="I39" s="12"/>
      <c r="J39" s="27"/>
      <c r="K39" s="12"/>
      <c r="L39" s="27"/>
      <c r="M39" s="12"/>
      <c r="N39" s="27"/>
      <c r="O39" s="12"/>
      <c r="P39" s="27"/>
      <c r="Q39" s="12"/>
      <c r="R39" s="27"/>
      <c r="S39" s="12"/>
      <c r="T39" s="27"/>
    </row>
    <row r="40" spans="1:20" ht="14.25">
      <c r="A40" s="7">
        <f t="shared" si="6"/>
        <v>38</v>
      </c>
      <c r="B40" s="7"/>
      <c r="C40" s="7"/>
      <c r="D40" s="27"/>
      <c r="E40" s="12"/>
      <c r="F40" s="27"/>
      <c r="G40" s="12"/>
      <c r="H40" s="27"/>
      <c r="I40" s="12"/>
      <c r="J40" s="27"/>
      <c r="K40" s="12"/>
      <c r="L40" s="27"/>
      <c r="M40" s="12"/>
      <c r="N40" s="27"/>
      <c r="O40" s="12"/>
      <c r="P40" s="27"/>
      <c r="Q40" s="12"/>
      <c r="R40" s="27"/>
      <c r="S40" s="12"/>
      <c r="T40" s="27"/>
    </row>
    <row r="41" spans="1:20" ht="14.25">
      <c r="A41" s="7">
        <f t="shared" si="6"/>
        <v>39</v>
      </c>
      <c r="B41" s="7"/>
      <c r="C41" s="7"/>
      <c r="D41" s="27"/>
      <c r="E41" s="12"/>
      <c r="F41" s="27"/>
      <c r="G41" s="12"/>
      <c r="H41" s="27"/>
      <c r="I41" s="12"/>
      <c r="J41" s="27"/>
      <c r="K41" s="12"/>
      <c r="L41" s="27"/>
      <c r="M41" s="12"/>
      <c r="N41" s="27"/>
      <c r="O41" s="12"/>
      <c r="P41" s="27"/>
      <c r="Q41" s="12"/>
      <c r="R41" s="27"/>
      <c r="S41" s="12"/>
      <c r="T41" s="27"/>
    </row>
    <row r="42" spans="1:20" ht="14.25">
      <c r="A42" s="7">
        <f t="shared" si="6"/>
        <v>40</v>
      </c>
      <c r="B42" s="7"/>
      <c r="C42" s="7"/>
      <c r="D42" s="27"/>
      <c r="E42" s="12"/>
      <c r="F42" s="27"/>
      <c r="G42" s="12"/>
      <c r="H42" s="27"/>
      <c r="I42" s="12"/>
      <c r="J42" s="27"/>
      <c r="K42" s="12"/>
      <c r="L42" s="27"/>
      <c r="M42" s="12"/>
      <c r="N42" s="27"/>
      <c r="O42" s="12"/>
      <c r="P42" s="27"/>
      <c r="Q42" s="12"/>
      <c r="R42" s="27"/>
      <c r="S42" s="12"/>
      <c r="T42" s="27"/>
    </row>
    <row r="43" spans="1:20" ht="14.25">
      <c r="A43" s="7">
        <f t="shared" si="6"/>
        <v>41</v>
      </c>
      <c r="B43" s="7"/>
      <c r="C43" s="7"/>
      <c r="D43" s="27"/>
      <c r="E43" s="12"/>
      <c r="F43" s="27"/>
      <c r="G43" s="12"/>
      <c r="H43" s="27"/>
      <c r="I43" s="12"/>
      <c r="J43" s="27"/>
      <c r="K43" s="12"/>
      <c r="L43" s="27"/>
      <c r="M43" s="12"/>
      <c r="N43" s="27"/>
      <c r="O43" s="12"/>
      <c r="P43" s="27"/>
      <c r="Q43" s="12"/>
      <c r="R43" s="27"/>
      <c r="S43" s="12"/>
      <c r="T43" s="27"/>
    </row>
    <row r="44" spans="1:20" ht="14.25">
      <c r="A44" s="7">
        <f t="shared" si="6"/>
        <v>42</v>
      </c>
      <c r="B44" s="7"/>
      <c r="C44" s="7"/>
      <c r="D44" s="27"/>
      <c r="E44" s="12"/>
      <c r="F44" s="27"/>
      <c r="G44" s="12"/>
      <c r="H44" s="27"/>
      <c r="I44" s="12"/>
      <c r="J44" s="27"/>
      <c r="K44" s="12"/>
      <c r="L44" s="27"/>
      <c r="M44" s="12"/>
      <c r="N44" s="27"/>
      <c r="O44" s="12"/>
      <c r="P44" s="27"/>
      <c r="Q44" s="12"/>
      <c r="R44" s="27"/>
      <c r="S44" s="12"/>
      <c r="T44" s="27"/>
    </row>
    <row r="45" spans="1:20" ht="14.25">
      <c r="A45" s="7">
        <f t="shared" si="6"/>
        <v>43</v>
      </c>
      <c r="B45" s="7"/>
      <c r="C45" s="7"/>
      <c r="D45" s="27"/>
      <c r="E45" s="12"/>
      <c r="F45" s="27"/>
      <c r="G45" s="12"/>
      <c r="H45" s="27"/>
      <c r="I45" s="12"/>
      <c r="J45" s="27"/>
      <c r="K45" s="12"/>
      <c r="L45" s="27"/>
      <c r="M45" s="12"/>
      <c r="N45" s="27"/>
      <c r="O45" s="12"/>
      <c r="P45" s="27"/>
      <c r="Q45" s="12"/>
      <c r="R45" s="27"/>
      <c r="S45" s="12"/>
      <c r="T45" s="27"/>
    </row>
    <row r="46" spans="1:20" ht="14.25">
      <c r="A46" s="7">
        <f t="shared" si="6"/>
        <v>44</v>
      </c>
      <c r="B46" s="7"/>
      <c r="C46" s="7"/>
      <c r="D46" s="27"/>
      <c r="E46" s="12"/>
      <c r="F46" s="27"/>
      <c r="G46" s="12"/>
      <c r="H46" s="27"/>
      <c r="I46" s="12"/>
      <c r="J46" s="27"/>
      <c r="K46" s="12"/>
      <c r="L46" s="27"/>
      <c r="M46" s="12"/>
      <c r="N46" s="27"/>
      <c r="O46" s="12"/>
      <c r="P46" s="27"/>
      <c r="Q46" s="12"/>
      <c r="R46" s="27"/>
      <c r="S46" s="12"/>
      <c r="T46" s="27"/>
    </row>
    <row r="47" spans="1:20" ht="14.25">
      <c r="A47" s="7">
        <f t="shared" si="6"/>
        <v>45</v>
      </c>
      <c r="B47" s="7"/>
      <c r="C47" s="7"/>
      <c r="D47" s="27"/>
      <c r="E47" s="12"/>
      <c r="F47" s="27"/>
      <c r="G47" s="12"/>
      <c r="H47" s="27"/>
      <c r="I47" s="12"/>
      <c r="J47" s="27"/>
      <c r="K47" s="12"/>
      <c r="L47" s="27"/>
      <c r="M47" s="12"/>
      <c r="N47" s="27"/>
      <c r="O47" s="12"/>
      <c r="P47" s="27"/>
      <c r="Q47" s="12"/>
      <c r="R47" s="27"/>
      <c r="S47" s="12"/>
      <c r="T47" s="27"/>
    </row>
    <row r="48" spans="1:20" ht="14.25">
      <c r="A48" s="7">
        <f t="shared" si="6"/>
        <v>46</v>
      </c>
      <c r="B48" s="7"/>
      <c r="C48" s="7"/>
      <c r="D48" s="27"/>
      <c r="E48" s="12"/>
      <c r="F48" s="27"/>
      <c r="G48" s="12"/>
      <c r="H48" s="27"/>
      <c r="I48" s="12"/>
      <c r="J48" s="27"/>
      <c r="K48" s="12"/>
      <c r="L48" s="27"/>
      <c r="M48" s="12"/>
      <c r="N48" s="27"/>
      <c r="O48" s="12"/>
      <c r="P48" s="27"/>
      <c r="Q48" s="12"/>
      <c r="R48" s="27"/>
      <c r="S48" s="12"/>
      <c r="T48" s="27"/>
    </row>
    <row r="49" spans="1:20" ht="1.5" customHeight="1">
      <c r="A49" s="7">
        <f t="shared" si="6"/>
        <v>47</v>
      </c>
      <c r="B49" s="7"/>
      <c r="C49" s="7"/>
      <c r="D49" s="27"/>
      <c r="E49" s="12"/>
      <c r="F49" s="27"/>
      <c r="G49" s="12"/>
      <c r="H49" s="27"/>
      <c r="I49" s="12"/>
      <c r="J49" s="27"/>
      <c r="K49" s="12"/>
      <c r="L49" s="27"/>
      <c r="M49" s="12"/>
      <c r="N49" s="27"/>
      <c r="O49" s="12"/>
      <c r="P49" s="27"/>
      <c r="Q49" s="12"/>
      <c r="R49" s="27"/>
      <c r="S49" s="12"/>
      <c r="T49" s="27"/>
    </row>
    <row r="50" spans="1:20" ht="14.25" hidden="1">
      <c r="A50" s="7">
        <f t="shared" si="6"/>
        <v>48</v>
      </c>
      <c r="B50" s="7"/>
      <c r="C50" s="7"/>
      <c r="D50" s="27"/>
      <c r="E50" s="12"/>
      <c r="F50" s="27"/>
      <c r="G50" s="12"/>
      <c r="H50" s="27"/>
      <c r="I50" s="12"/>
      <c r="J50" s="27"/>
      <c r="K50" s="12"/>
      <c r="L50" s="27"/>
      <c r="M50" s="12"/>
      <c r="N50" s="27"/>
      <c r="O50" s="12"/>
      <c r="P50" s="27"/>
      <c r="Q50" s="12"/>
      <c r="R50" s="27"/>
      <c r="S50" s="12"/>
      <c r="T50" s="27"/>
    </row>
    <row r="51" spans="1:20" ht="14.25" hidden="1">
      <c r="A51" s="7">
        <f t="shared" si="6"/>
        <v>49</v>
      </c>
      <c r="B51" s="7"/>
      <c r="C51" s="7"/>
      <c r="D51" s="27"/>
      <c r="E51" s="12"/>
      <c r="F51" s="27"/>
      <c r="G51" s="12"/>
      <c r="H51" s="27"/>
      <c r="I51" s="12"/>
      <c r="J51" s="27"/>
      <c r="K51" s="12"/>
      <c r="L51" s="27"/>
      <c r="M51" s="12"/>
      <c r="N51" s="27"/>
      <c r="O51" s="12"/>
      <c r="P51" s="27"/>
      <c r="Q51" s="12"/>
      <c r="R51" s="27"/>
      <c r="S51" s="12"/>
      <c r="T51" s="27"/>
    </row>
    <row r="52" spans="1:20" ht="14.25" hidden="1">
      <c r="A52" s="7">
        <f t="shared" si="6"/>
        <v>50</v>
      </c>
      <c r="B52" s="7"/>
      <c r="C52" s="7"/>
      <c r="D52" s="27"/>
      <c r="E52" s="12"/>
      <c r="F52" s="27"/>
      <c r="G52" s="12"/>
      <c r="H52" s="27"/>
      <c r="I52" s="12"/>
      <c r="J52" s="27"/>
      <c r="K52" s="12"/>
      <c r="L52" s="27"/>
      <c r="M52" s="12"/>
      <c r="N52" s="27"/>
      <c r="O52" s="12"/>
      <c r="P52" s="27"/>
      <c r="Q52" s="12"/>
      <c r="R52" s="27"/>
      <c r="S52" s="12"/>
      <c r="T52" s="27"/>
    </row>
    <row r="53" spans="1:20" ht="14.25" hidden="1">
      <c r="A53" s="7">
        <f t="shared" si="6"/>
        <v>51</v>
      </c>
      <c r="B53" s="57"/>
      <c r="C53" s="57"/>
      <c r="D53" s="49"/>
      <c r="E53" s="48"/>
      <c r="F53" s="49"/>
      <c r="G53" s="48"/>
      <c r="H53" s="49"/>
      <c r="I53" s="48"/>
      <c r="J53" s="49"/>
      <c r="K53" s="48"/>
      <c r="L53" s="49"/>
      <c r="M53" s="48"/>
      <c r="N53" s="49"/>
      <c r="O53" s="48"/>
      <c r="P53" s="49"/>
      <c r="Q53" s="48"/>
      <c r="R53" s="49"/>
      <c r="S53" s="48"/>
      <c r="T53" s="49"/>
    </row>
    <row r="54" spans="1:20" ht="14.25" hidden="1">
      <c r="A54" s="7">
        <f t="shared" si="6"/>
        <v>52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4.25" hidden="1">
      <c r="A55" s="7">
        <f t="shared" si="6"/>
        <v>53</v>
      </c>
      <c r="B55" s="7"/>
      <c r="C55" s="7"/>
      <c r="D55" s="27"/>
      <c r="E55" s="12"/>
      <c r="F55" s="27"/>
      <c r="G55" s="12"/>
      <c r="H55" s="27"/>
      <c r="I55" s="12"/>
      <c r="J55" s="27"/>
      <c r="K55" s="12"/>
      <c r="L55" s="27"/>
      <c r="M55" s="12"/>
      <c r="N55" s="27"/>
      <c r="O55" s="12"/>
      <c r="P55" s="27"/>
      <c r="Q55" s="12"/>
      <c r="R55" s="27"/>
      <c r="S55" s="12"/>
      <c r="T55" s="27"/>
    </row>
    <row r="56" spans="1:20" ht="14.25" hidden="1">
      <c r="A56" s="7">
        <f t="shared" si="6"/>
        <v>54</v>
      </c>
      <c r="B56" s="7"/>
      <c r="C56" s="7"/>
      <c r="D56" s="27"/>
      <c r="E56" s="12"/>
      <c r="F56" s="27"/>
      <c r="G56" s="12"/>
      <c r="H56" s="27"/>
      <c r="I56" s="12"/>
      <c r="J56" s="27"/>
      <c r="K56" s="12"/>
      <c r="L56" s="27"/>
      <c r="M56" s="12"/>
      <c r="N56" s="27"/>
      <c r="O56" s="12"/>
      <c r="P56" s="27"/>
      <c r="Q56" s="12"/>
      <c r="R56" s="27"/>
      <c r="S56" s="12"/>
      <c r="T56" s="27"/>
    </row>
    <row r="57" spans="1:20" ht="14.25" hidden="1">
      <c r="A57" s="7">
        <f t="shared" si="6"/>
        <v>55</v>
      </c>
      <c r="B57" s="7"/>
      <c r="C57" s="7"/>
      <c r="D57" s="27"/>
      <c r="E57" s="12"/>
      <c r="F57" s="27"/>
      <c r="G57" s="12"/>
      <c r="H57" s="27"/>
      <c r="I57" s="12"/>
      <c r="J57" s="27"/>
      <c r="K57" s="12"/>
      <c r="L57" s="27"/>
      <c r="M57" s="12"/>
      <c r="N57" s="27"/>
      <c r="O57" s="12"/>
      <c r="P57" s="27"/>
      <c r="Q57" s="12"/>
      <c r="R57" s="27"/>
      <c r="S57" s="12"/>
      <c r="T57" s="27"/>
    </row>
    <row r="58" spans="1:20" ht="14.25" hidden="1">
      <c r="A58" s="7">
        <f t="shared" si="6"/>
        <v>56</v>
      </c>
      <c r="B58" s="7"/>
      <c r="C58" s="7"/>
      <c r="D58" s="27"/>
      <c r="E58" s="12"/>
      <c r="F58" s="27"/>
      <c r="G58" s="12"/>
      <c r="H58" s="27"/>
      <c r="I58" s="12"/>
      <c r="J58" s="27"/>
      <c r="K58" s="12"/>
      <c r="L58" s="27"/>
      <c r="M58" s="12"/>
      <c r="N58" s="27"/>
      <c r="O58" s="12"/>
      <c r="P58" s="27"/>
      <c r="Q58" s="12"/>
      <c r="R58" s="27"/>
      <c r="S58" s="12"/>
      <c r="T58" s="27"/>
    </row>
    <row r="59" spans="1:20" ht="0" customHeight="1" hidden="1">
      <c r="A59" s="7">
        <f t="shared" si="6"/>
        <v>57</v>
      </c>
      <c r="B59" s="7"/>
      <c r="C59" s="7"/>
      <c r="D59" s="27"/>
      <c r="E59" s="12"/>
      <c r="F59" s="27"/>
      <c r="G59" s="12"/>
      <c r="H59" s="27"/>
      <c r="I59" s="12"/>
      <c r="J59" s="27"/>
      <c r="K59" s="12"/>
      <c r="L59" s="27"/>
      <c r="M59" s="12"/>
      <c r="N59" s="27"/>
      <c r="O59" s="12"/>
      <c r="P59" s="27"/>
      <c r="Q59" s="12"/>
      <c r="R59" s="27"/>
      <c r="S59" s="12"/>
      <c r="T59" s="27"/>
    </row>
    <row r="60" spans="1:20" ht="14.25" hidden="1">
      <c r="A60" s="7">
        <f t="shared" si="6"/>
        <v>58</v>
      </c>
      <c r="B60" s="7"/>
      <c r="C60" s="7"/>
      <c r="D60" s="27"/>
      <c r="E60" s="12"/>
      <c r="F60" s="27"/>
      <c r="G60" s="12"/>
      <c r="H60" s="27"/>
      <c r="I60" s="12"/>
      <c r="J60" s="27"/>
      <c r="K60" s="12"/>
      <c r="L60" s="27"/>
      <c r="M60" s="12"/>
      <c r="N60" s="27"/>
      <c r="O60" s="12"/>
      <c r="P60" s="27"/>
      <c r="Q60" s="12"/>
      <c r="R60" s="27"/>
      <c r="S60" s="12"/>
      <c r="T60" s="27"/>
    </row>
    <row r="61" spans="1:20" ht="14.25" hidden="1">
      <c r="A61" s="7">
        <f t="shared" si="6"/>
        <v>59</v>
      </c>
      <c r="B61" s="7"/>
      <c r="C61" s="7"/>
      <c r="D61" s="27"/>
      <c r="E61" s="12"/>
      <c r="F61" s="27"/>
      <c r="G61" s="12"/>
      <c r="H61" s="27"/>
      <c r="I61" s="12"/>
      <c r="J61" s="27"/>
      <c r="K61" s="12"/>
      <c r="L61" s="27"/>
      <c r="M61" s="12"/>
      <c r="N61" s="27"/>
      <c r="O61" s="12"/>
      <c r="P61" s="27"/>
      <c r="Q61" s="12"/>
      <c r="R61" s="27"/>
      <c r="S61" s="12"/>
      <c r="T61" s="27"/>
    </row>
    <row r="62" spans="1:20" ht="14.25" hidden="1">
      <c r="A62" s="7">
        <f t="shared" si="6"/>
        <v>60</v>
      </c>
      <c r="B62" s="7"/>
      <c r="C62" s="7"/>
      <c r="D62" s="27"/>
      <c r="E62" s="12"/>
      <c r="F62" s="27"/>
      <c r="G62" s="12"/>
      <c r="H62" s="27"/>
      <c r="I62" s="12"/>
      <c r="J62" s="27"/>
      <c r="K62" s="12"/>
      <c r="L62" s="27"/>
      <c r="M62" s="12"/>
      <c r="N62" s="27"/>
      <c r="O62" s="12"/>
      <c r="P62" s="27"/>
      <c r="Q62" s="12"/>
      <c r="R62" s="27"/>
      <c r="S62" s="12"/>
      <c r="T62" s="27"/>
    </row>
    <row r="63" ht="14.25" hidden="1"/>
    <row r="64" ht="14.25" hidden="1"/>
    <row r="65" ht="14.25" hidden="1"/>
    <row r="66" ht="14.25" hidden="1">
      <c r="AU66" s="14"/>
    </row>
    <row r="67" spans="1:86" ht="21" hidden="1">
      <c r="A67" s="67" t="s">
        <v>207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21"/>
      <c r="W67" s="66" t="s">
        <v>252</v>
      </c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23"/>
      <c r="AS67" s="66" t="s">
        <v>253</v>
      </c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17"/>
      <c r="BO67" s="66" t="s">
        <v>254</v>
      </c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</row>
    <row r="68" spans="1:86" s="1" customFormat="1" ht="14.25" hidden="1">
      <c r="A68" s="3"/>
      <c r="B68" s="3" t="s">
        <v>0</v>
      </c>
      <c r="C68" s="11" t="s">
        <v>1</v>
      </c>
      <c r="D68" s="29" t="s">
        <v>187</v>
      </c>
      <c r="E68" s="11" t="s">
        <v>186</v>
      </c>
      <c r="F68" s="35" t="s">
        <v>188</v>
      </c>
      <c r="G68" s="11" t="s">
        <v>186</v>
      </c>
      <c r="H68" s="35" t="s">
        <v>189</v>
      </c>
      <c r="I68" s="11" t="s">
        <v>186</v>
      </c>
      <c r="J68" s="35" t="s">
        <v>190</v>
      </c>
      <c r="K68" s="11" t="s">
        <v>186</v>
      </c>
      <c r="L68" s="35" t="s">
        <v>191</v>
      </c>
      <c r="M68" s="11" t="s">
        <v>186</v>
      </c>
      <c r="N68" s="35" t="s">
        <v>192</v>
      </c>
      <c r="O68" s="11" t="s">
        <v>186</v>
      </c>
      <c r="P68" s="35" t="s">
        <v>193</v>
      </c>
      <c r="Q68" s="11" t="s">
        <v>186</v>
      </c>
      <c r="R68" s="29" t="s">
        <v>72</v>
      </c>
      <c r="S68" s="18" t="s">
        <v>186</v>
      </c>
      <c r="T68" s="29" t="s">
        <v>200</v>
      </c>
      <c r="U68" s="24"/>
      <c r="W68" s="2"/>
      <c r="X68" s="2" t="s">
        <v>0</v>
      </c>
      <c r="Y68" s="2" t="s">
        <v>1</v>
      </c>
      <c r="Z68" s="31" t="s">
        <v>187</v>
      </c>
      <c r="AA68" s="13" t="s">
        <v>186</v>
      </c>
      <c r="AB68" s="35" t="s">
        <v>188</v>
      </c>
      <c r="AC68" s="11" t="s">
        <v>186</v>
      </c>
      <c r="AD68" s="35" t="s">
        <v>189</v>
      </c>
      <c r="AE68" s="11" t="s">
        <v>186</v>
      </c>
      <c r="AF68" s="35" t="s">
        <v>190</v>
      </c>
      <c r="AG68" s="11" t="s">
        <v>186</v>
      </c>
      <c r="AH68" s="35" t="s">
        <v>191</v>
      </c>
      <c r="AI68" s="11" t="s">
        <v>186</v>
      </c>
      <c r="AJ68" s="35" t="s">
        <v>192</v>
      </c>
      <c r="AK68" s="11" t="s">
        <v>186</v>
      </c>
      <c r="AL68" s="35" t="s">
        <v>193</v>
      </c>
      <c r="AM68" s="11" t="s">
        <v>186</v>
      </c>
      <c r="AN68" s="35" t="s">
        <v>72</v>
      </c>
      <c r="AO68" s="11" t="s">
        <v>186</v>
      </c>
      <c r="AP68" s="5" t="s">
        <v>200</v>
      </c>
      <c r="AQ68" s="24"/>
      <c r="AS68" s="2"/>
      <c r="AT68" s="2" t="s">
        <v>0</v>
      </c>
      <c r="AU68" s="2" t="s">
        <v>1</v>
      </c>
      <c r="AV68" s="31" t="s">
        <v>187</v>
      </c>
      <c r="AW68" s="13" t="s">
        <v>186</v>
      </c>
      <c r="AX68" s="35" t="s">
        <v>188</v>
      </c>
      <c r="AY68" s="11" t="s">
        <v>186</v>
      </c>
      <c r="AZ68" s="35" t="s">
        <v>189</v>
      </c>
      <c r="BA68" s="11" t="s">
        <v>186</v>
      </c>
      <c r="BB68" s="35" t="s">
        <v>190</v>
      </c>
      <c r="BC68" s="11" t="s">
        <v>186</v>
      </c>
      <c r="BD68" s="35" t="s">
        <v>191</v>
      </c>
      <c r="BE68" s="11" t="s">
        <v>186</v>
      </c>
      <c r="BF68" s="35" t="s">
        <v>192</v>
      </c>
      <c r="BG68" s="11" t="s">
        <v>186</v>
      </c>
      <c r="BH68" s="35" t="s">
        <v>193</v>
      </c>
      <c r="BI68" s="11" t="s">
        <v>186</v>
      </c>
      <c r="BJ68" s="35" t="s">
        <v>72</v>
      </c>
      <c r="BK68" s="18" t="s">
        <v>186</v>
      </c>
      <c r="BL68" s="5" t="s">
        <v>200</v>
      </c>
      <c r="BM68" s="24"/>
      <c r="BO68" s="2"/>
      <c r="BP68" s="2" t="s">
        <v>0</v>
      </c>
      <c r="BQ68" s="2" t="s">
        <v>1</v>
      </c>
      <c r="BR68" s="31" t="s">
        <v>187</v>
      </c>
      <c r="BS68" s="13" t="s">
        <v>186</v>
      </c>
      <c r="BT68" s="35" t="s">
        <v>188</v>
      </c>
      <c r="BU68" s="11" t="s">
        <v>186</v>
      </c>
      <c r="BV68" s="35" t="s">
        <v>189</v>
      </c>
      <c r="BW68" s="11" t="s">
        <v>186</v>
      </c>
      <c r="BX68" s="35" t="s">
        <v>190</v>
      </c>
      <c r="BY68" s="11" t="s">
        <v>186</v>
      </c>
      <c r="BZ68" s="35" t="s">
        <v>191</v>
      </c>
      <c r="CA68" s="11" t="s">
        <v>186</v>
      </c>
      <c r="CB68" s="35" t="s">
        <v>192</v>
      </c>
      <c r="CC68" s="11" t="s">
        <v>186</v>
      </c>
      <c r="CD68" s="35" t="s">
        <v>193</v>
      </c>
      <c r="CE68" s="11" t="s">
        <v>186</v>
      </c>
      <c r="CF68" s="29" t="s">
        <v>72</v>
      </c>
      <c r="CG68" s="11" t="s">
        <v>186</v>
      </c>
      <c r="CH68" s="5" t="s">
        <v>200</v>
      </c>
    </row>
    <row r="69" spans="1:87" ht="14.25" hidden="1">
      <c r="A69" s="7">
        <v>1</v>
      </c>
      <c r="B69" s="7" t="s">
        <v>107</v>
      </c>
      <c r="C69" s="12" t="s">
        <v>88</v>
      </c>
      <c r="D69" s="30">
        <f>VLOOKUP($B69,$A$131:$C$173,2,FALSE)</f>
        <v>15</v>
      </c>
      <c r="E69" s="53">
        <f>VLOOKUP($B69,$A$131:$C$173,3,FALSE)</f>
        <v>173.500005</v>
      </c>
      <c r="F69" s="27">
        <f>VLOOKUP($B69,$D$130:$F$175,2,FALSE)</f>
        <v>7</v>
      </c>
      <c r="G69" s="53">
        <f>VLOOKUP($B69,$D$130:$F$175,3,FALSE)</f>
        <v>178.16672966666667</v>
      </c>
      <c r="H69" s="27">
        <f>VLOOKUP($B69,$G$131:$I$175,2,FALSE)</f>
        <v>5</v>
      </c>
      <c r="I69" s="53">
        <f>VLOOKUP($B69,$G$131:$I$175,3,FALSE)</f>
        <v>156.66674666666665</v>
      </c>
      <c r="J69" s="27">
        <f>VLOOKUP($B69,$J$131:$L$178,2,FALSE)</f>
        <v>13</v>
      </c>
      <c r="K69" s="53">
        <f>VLOOKUP($B69,$J$131:$L$178,3,FALSE)</f>
        <v>184.16674466666666</v>
      </c>
      <c r="L69" s="27">
        <f>IF($M131="","",VLOOKUP($B69,$M$131:$O$178,2,FALSE))</f>
      </c>
      <c r="M69" s="27">
        <f>IF($M131="","",VLOOKUP($B69,$M$131:$O$178,3,FALSE))</f>
      </c>
      <c r="N69" s="27">
        <f>IF($P131="","",VLOOKUP($B69,$P$131:$R$178,2,FALSE))</f>
      </c>
      <c r="O69" s="27">
        <f>IF($P131="","",VLOOKUP($B69,$P$131:$R$178,3,FALSE))</f>
      </c>
      <c r="P69" s="27">
        <f>IF($S131="","",VLOOKUP($B69,$S$131:$U$178,2,FALSE))</f>
      </c>
      <c r="Q69" s="27">
        <f>IF($S131="","",VLOOKUP($B69,$S$131:$U$178,3,FALSE))</f>
      </c>
      <c r="R69" s="26">
        <f>SUM(D69,F69,H69,J69,L69,N69,P69)+S69*0.000001</f>
        <v>40.0001731250565</v>
      </c>
      <c r="S69" s="19">
        <f>AVERAGE(E69,G69,I69,K69,M69,O69,Q69)</f>
        <v>173.1250565</v>
      </c>
      <c r="T69" s="38">
        <f>COUNT(E69,G69,I69,K69,M69,O69,Q69)*6</f>
        <v>24</v>
      </c>
      <c r="U69" s="25">
        <f>RANK(R69,$R$69:$R$128)</f>
        <v>1</v>
      </c>
      <c r="W69" s="7">
        <v>1</v>
      </c>
      <c r="X69" s="7" t="s">
        <v>111</v>
      </c>
      <c r="Y69" s="7" t="s">
        <v>97</v>
      </c>
      <c r="Z69" s="30">
        <f>VLOOKUP($X69,$W$131:$Y$145,2,FALSE)</f>
        <v>6</v>
      </c>
      <c r="AA69" s="12">
        <f>VLOOKUP($X69,$W$131:$Y$145,3,FALSE)</f>
        <v>111.000001</v>
      </c>
      <c r="AB69" s="27">
        <f>VLOOKUP($X69,$Z$131:$AB$145,2,FALSE)</f>
        <v>7</v>
      </c>
      <c r="AC69" s="42">
        <f>VLOOKUP($X69,$Z$131:$AB$145,3,FALSE)</f>
        <v>126.83335333333333</v>
      </c>
      <c r="AD69" s="27">
        <f>VLOOKUP($X69,$AC$131:$AE$145,2,FALSE)</f>
        <v>2</v>
      </c>
      <c r="AE69" s="42">
        <f>VLOOKUP($X69,$AC$131:$AE$145,3,FALSE)</f>
        <v>103.33335333333333</v>
      </c>
      <c r="AF69" s="27"/>
      <c r="AG69" s="27"/>
      <c r="AH69" s="27">
        <f>IF($AI131="","",VLOOKUP($X69,$AI$131:$AK$145,2,FALSE))</f>
      </c>
      <c r="AI69" s="27">
        <f>IF($AI131="","",VLOOKUP($X69,$AI$131:$AK$145,3,FALSE))</f>
      </c>
      <c r="AJ69" s="27">
        <f>IF($AL131="","",VLOOKUP($X69,$AL$131:$AN$145,2,FALSE))</f>
      </c>
      <c r="AK69" s="27">
        <f>IF($AL131="","",VLOOKUP($X69,$AL$131:$AN$145,3,FALSE))</f>
      </c>
      <c r="AL69" s="27">
        <f>IF($AO131="","",VLOOKUP($X69,$AO$131:$AQ$145,2,FALSE))</f>
      </c>
      <c r="AM69" s="27">
        <f>IF($AO131="","",VLOOKUP($X69,$AO$131:$AQ$145,3,FALSE))</f>
      </c>
      <c r="AN69" s="33">
        <f>SUM(Z69,AB69,AD69,AF69,AH69,AJ69,AL69)+AO69*0.000001</f>
        <v>15.00011372223589</v>
      </c>
      <c r="AO69" s="16">
        <f>AVERAGE(AA69,AC69,AE69,AG69,AI69,AK69,AM69)</f>
        <v>113.72223588888887</v>
      </c>
      <c r="AP69" s="38">
        <f>COUNT(AA69,AC69,AE69,AG69,AI69,AK69,AM69)*6</f>
        <v>18</v>
      </c>
      <c r="AQ69" s="39">
        <f>RANK(AN69,$AN$69:$AN$88)</f>
        <v>2</v>
      </c>
      <c r="AS69" s="7">
        <v>20</v>
      </c>
      <c r="AT69" s="7"/>
      <c r="AU69" s="7"/>
      <c r="AV69" s="30"/>
      <c r="AW69" s="12"/>
      <c r="AX69" s="27"/>
      <c r="AY69" s="42"/>
      <c r="AZ69" s="27"/>
      <c r="BA69" s="42"/>
      <c r="BB69" s="27"/>
      <c r="BC69" s="27"/>
      <c r="BD69" s="27"/>
      <c r="BE69" s="27"/>
      <c r="BF69" s="27"/>
      <c r="BG69" s="27"/>
      <c r="BH69" s="27"/>
      <c r="BI69" s="27"/>
      <c r="BJ69" s="33"/>
      <c r="BK69" s="16"/>
      <c r="BL69" s="38"/>
      <c r="BM69" s="39"/>
      <c r="BO69" s="7">
        <v>30</v>
      </c>
      <c r="BP69" s="7" t="s">
        <v>112</v>
      </c>
      <c r="BQ69" s="7" t="s">
        <v>88</v>
      </c>
      <c r="BR69" s="30">
        <f>VLOOKUP($BP69,$BO$131:$BQ$144,2,FALSE)</f>
        <v>8</v>
      </c>
      <c r="BS69" s="12">
        <f>VLOOKUP($BP69,$BO$131:$BQ$144,3,FALSE)</f>
        <v>113.66666766666667</v>
      </c>
      <c r="BT69" s="27">
        <f>VLOOKUP($BP69,$BR$131:$BT$144,2,FALSE)</f>
        <v>5</v>
      </c>
      <c r="BU69" s="42">
        <f>VLOOKUP($BP69,$BR$131:$BT$144,3,FALSE)</f>
        <v>130.66668466666667</v>
      </c>
      <c r="BV69" s="27">
        <f>VLOOKUP($BP69,$BU$131:$BW$144,2,FALSE)</f>
        <v>8</v>
      </c>
      <c r="BW69" s="42">
        <f>VLOOKUP($BP69,$BU$131:$BW$144,3,FALSE)</f>
        <v>140.00002</v>
      </c>
      <c r="BX69" s="27">
        <f>IF($BX131="","",VLOOKUP($BP69,$BX$131:$BZ$145,2,FALSE))</f>
        <v>8</v>
      </c>
      <c r="BY69" s="53">
        <f>IF($BX131="","",VLOOKUP($BP69,$BX$131:$BZ$145,3,FALSE))</f>
        <v>111</v>
      </c>
      <c r="BZ69" s="27">
        <f>IF($CA131="","",VLOOKUP($BP69,$CA$131:$CC$145,2,FALSE))</f>
      </c>
      <c r="CA69" s="27">
        <f>IF($CA131="","",VLOOKUP($BP69,$CA$131:$CC$145,3,FALSE))</f>
      </c>
      <c r="CB69" s="27">
        <f>IF($CD131="","",VLOOKUP($BP69,$CD$131:$CF$145,2,FALSE))</f>
      </c>
      <c r="CC69" s="27">
        <f>IF($CD131="","",VLOOKUP($BP69,$CD$131:$CF$145,3,FALSE))</f>
      </c>
      <c r="CD69" s="27">
        <f>IF($CG131="","",VLOOKUP($BP69,$CG$131:$CI$145,2,FALSE))</f>
      </c>
      <c r="CE69" s="27">
        <f>IF($CG131="","",VLOOKUP($BP69,$CG$131:$CI$145,3,FALSE))</f>
      </c>
      <c r="CF69" s="26">
        <f>SUM(BR69,BT69,BV69,BX69,BZ69,CB69,CD69)+CG69*0.000001</f>
        <v>29.000123833343082</v>
      </c>
      <c r="CG69" s="19">
        <f aca="true" t="shared" si="14" ref="CG69:CG74">AVERAGE(BS69,BU69,BW69,BY69,CA69,CC69,CE69)</f>
        <v>123.83334308333333</v>
      </c>
      <c r="CH69" s="9">
        <f aca="true" t="shared" si="15" ref="CH69:CH74">COUNT(BS69,BU69,BW69,BY69,CA69,CC69,CE69)*3</f>
        <v>12</v>
      </c>
      <c r="CI69">
        <f>RANK(CF69,$CF$69:$CF$98)</f>
        <v>1</v>
      </c>
    </row>
    <row r="70" spans="1:87" ht="14.25" hidden="1">
      <c r="A70" s="7">
        <v>2</v>
      </c>
      <c r="B70" s="7" t="s">
        <v>110</v>
      </c>
      <c r="C70" s="12" t="s">
        <v>97</v>
      </c>
      <c r="D70" s="30">
        <f aca="true" t="shared" si="16" ref="D70:D95">VLOOKUP($B70,$A$131:$C$173,2,FALSE)</f>
        <v>7</v>
      </c>
      <c r="E70" s="53">
        <f aca="true" t="shared" si="17" ref="E70:E95">VLOOKUP($B70,$A$131:$C$173,3,FALSE)</f>
        <v>155.16668366666667</v>
      </c>
      <c r="F70" s="27">
        <f aca="true" t="shared" si="18" ref="F70:F95">VLOOKUP($B70,$D$130:$F$175,2,FALSE)</f>
        <v>14</v>
      </c>
      <c r="G70" s="53">
        <f aca="true" t="shared" si="19" ref="G70:G95">VLOOKUP($B70,$D$130:$F$175,3,FALSE)</f>
        <v>182.83340633333333</v>
      </c>
      <c r="H70" s="27">
        <f aca="true" t="shared" si="20" ref="H70:H97">VLOOKUP($B70,$G$131:$I$175,2,FALSE)</f>
        <v>0</v>
      </c>
      <c r="I70" s="53">
        <f aca="true" t="shared" si="21" ref="I70:I97">VLOOKUP($B70,$G$131:$I$175,3,FALSE)</f>
        <v>125.000063</v>
      </c>
      <c r="J70" s="27">
        <f aca="true" t="shared" si="22" ref="J70:J100">VLOOKUP($B70,$J$131:$L$178,2,FALSE)</f>
        <v>2</v>
      </c>
      <c r="K70" s="53">
        <f aca="true" t="shared" si="23" ref="K70:K100">VLOOKUP($B70,$J$131:$L$178,3,FALSE)</f>
        <v>165.83339033333334</v>
      </c>
      <c r="L70" s="27">
        <f aca="true" t="shared" si="24" ref="L70:L100">IF($M132="","",VLOOKUP($B70,$M$131:$O$178,2,FALSE))</f>
      </c>
      <c r="M70" s="27">
        <f aca="true" t="shared" si="25" ref="M70:M100">IF($M132="","",VLOOKUP($B70,$M$131:$O$178,3,FALSE))</f>
      </c>
      <c r="N70" s="27">
        <f aca="true" t="shared" si="26" ref="N70:N100">IF($P132="","",VLOOKUP($B70,$P$131:$R$178,2,FALSE))</f>
      </c>
      <c r="O70" s="27">
        <f aca="true" t="shared" si="27" ref="O70:O100">IF($P132="","",VLOOKUP($B70,$P$131:$R$178,3,FALSE))</f>
      </c>
      <c r="P70" s="27">
        <f aca="true" t="shared" si="28" ref="P70:P100">IF($S132="","",VLOOKUP($B70,$S$131:$U$178,2,FALSE))</f>
      </c>
      <c r="Q70" s="27">
        <f aca="true" t="shared" si="29" ref="Q70:Q100">IF($S132="","",VLOOKUP($B70,$S$131:$U$178,3,FALSE))</f>
      </c>
      <c r="R70" s="26">
        <f aca="true" t="shared" si="30" ref="R70:R97">SUM(D70,F70,H70,J70,L70,N70,P70)+S70*0.000001</f>
        <v>23.000157208385833</v>
      </c>
      <c r="S70" s="19">
        <f aca="true" t="shared" si="31" ref="S70:S97">AVERAGE(E70,G70,I70,K70,M70,O70,Q70)</f>
        <v>157.20838583333335</v>
      </c>
      <c r="T70" s="38">
        <f aca="true" t="shared" si="32" ref="T70:T128">COUNT(E70,G70,I70,K70,M70,O70,Q70)*6</f>
        <v>24</v>
      </c>
      <c r="U70" s="25">
        <f aca="true" t="shared" si="33" ref="U70:U128">RANK(R70,$R$69:$R$128)</f>
        <v>7</v>
      </c>
      <c r="W70" s="7">
        <v>2</v>
      </c>
      <c r="X70" s="7" t="s">
        <v>152</v>
      </c>
      <c r="Y70" s="7" t="s">
        <v>88</v>
      </c>
      <c r="Z70" s="30"/>
      <c r="AA70" s="12"/>
      <c r="AB70" s="27">
        <f>VLOOKUP($X70,$Z$131:$AB$145,2,FALSE)</f>
        <v>4</v>
      </c>
      <c r="AC70" s="42">
        <f>VLOOKUP($X70,$Z$131:$AB$145,3,FALSE)</f>
        <v>121.16668566666667</v>
      </c>
      <c r="AD70" s="27">
        <f>VLOOKUP($X70,$AC$131:$AE$145,2,FALSE)</f>
        <v>5</v>
      </c>
      <c r="AE70" s="42">
        <f>VLOOKUP($X70,$AC$131:$AE$145,3,FALSE)</f>
        <v>117.66668566666667</v>
      </c>
      <c r="AF70" s="27">
        <f>VLOOKUP($X70,$AF$131:$AH$145,2,FALSE)</f>
        <v>4</v>
      </c>
      <c r="AG70" s="27">
        <f>VLOOKUP($X70,$AF$131:$AH$145,3,FALSE)</f>
        <v>115.7</v>
      </c>
      <c r="AH70" s="27">
        <f aca="true" t="shared" si="34" ref="AH70:AH88">IF($AI132="","",VLOOKUP($X70,$AI$131:$AK$145,2,FALSE))</f>
      </c>
      <c r="AI70" s="27">
        <f aca="true" t="shared" si="35" ref="AI70:AI88">IF($AI132="","",VLOOKUP($X70,$AI$131:$AK$145,3,FALSE))</f>
      </c>
      <c r="AJ70" s="27">
        <f aca="true" t="shared" si="36" ref="AJ70:AJ88">IF($AL132="","",VLOOKUP($X70,$AL$131:$AN$145,2,FALSE))</f>
      </c>
      <c r="AK70" s="27">
        <f aca="true" t="shared" si="37" ref="AK70:AK88">IF($AL132="","",VLOOKUP($X70,$AL$131:$AN$145,3,FALSE))</f>
      </c>
      <c r="AL70" s="27">
        <f aca="true" t="shared" si="38" ref="AL70:AL88">IF($AO132="","",VLOOKUP($X70,$AO$131:$AQ$145,2,FALSE))</f>
      </c>
      <c r="AM70" s="27">
        <f aca="true" t="shared" si="39" ref="AM70:AM88">IF($AO132="","",VLOOKUP($X70,$AO$131:$AQ$145,3,FALSE))</f>
      </c>
      <c r="AN70" s="33">
        <f aca="true" t="shared" si="40" ref="AN70:AN88">SUM(Z70,AB70,AD70,AF70,AH70,AJ70,AL70)+AO70*0.000001</f>
        <v>13.000118177790444</v>
      </c>
      <c r="AO70" s="16">
        <f>AVERAGE(AA70,AC70,AE70,AG70,AI70,AK70,AM70)</f>
        <v>118.17779044444444</v>
      </c>
      <c r="AP70" s="38">
        <f aca="true" t="shared" si="41" ref="AP70:AP88">COUNT(AA70,AC70,AE70,AG70,AI70,AK70,AM70)*6</f>
        <v>18</v>
      </c>
      <c r="AQ70" s="39">
        <f aca="true" t="shared" si="42" ref="AQ70:AQ88">RANK(AN70,$AN$69:$AN$88)</f>
        <v>3</v>
      </c>
      <c r="AS70" s="7">
        <v>19</v>
      </c>
      <c r="AT70" s="7"/>
      <c r="AU70" s="7"/>
      <c r="AV70" s="30"/>
      <c r="AW70" s="12"/>
      <c r="AX70" s="27"/>
      <c r="AY70" s="42"/>
      <c r="AZ70" s="27"/>
      <c r="BA70" s="42"/>
      <c r="BB70" s="27"/>
      <c r="BC70" s="27"/>
      <c r="BD70" s="27"/>
      <c r="BE70" s="27"/>
      <c r="BF70" s="27"/>
      <c r="BG70" s="27"/>
      <c r="BH70" s="27"/>
      <c r="BI70" s="27"/>
      <c r="BJ70" s="33"/>
      <c r="BK70" s="19"/>
      <c r="BL70" s="9"/>
      <c r="BM70" s="39"/>
      <c r="BO70" s="7">
        <v>29</v>
      </c>
      <c r="BP70" s="7" t="s">
        <v>114</v>
      </c>
      <c r="BQ70" s="7" t="s">
        <v>97</v>
      </c>
      <c r="BR70" s="30">
        <f>VLOOKUP($BP70,$BO$131:$BQ$144,2,FALSE)</f>
        <v>2</v>
      </c>
      <c r="BS70" s="12">
        <f>VLOOKUP($BP70,$BO$131:$BQ$144,3,FALSE)</f>
        <v>96.66667066666668</v>
      </c>
      <c r="BT70" s="27">
        <f>VLOOKUP($BP70,$BR$131:$BT$144,2,FALSE)</f>
        <v>8</v>
      </c>
      <c r="BU70" s="42">
        <f>VLOOKUP($BP70,$BR$131:$BT$144,3,FALSE)</f>
        <v>148.33335333333335</v>
      </c>
      <c r="BV70" s="27">
        <f>VLOOKUP($BP70,$BU$131:$BW$144,2,FALSE)</f>
        <v>2</v>
      </c>
      <c r="BW70" s="42">
        <f>VLOOKUP($BP70,$BU$131:$BW$144,3,FALSE)</f>
        <v>119.33335033333333</v>
      </c>
      <c r="BX70" s="27">
        <f aca="true" t="shared" si="43" ref="BX70:BX98">IF($BX132="","",VLOOKUP($BP70,$BX$131:$BZ$145,2,FALSE))</f>
        <v>5</v>
      </c>
      <c r="BY70" s="53">
        <f aca="true" t="shared" si="44" ref="BY70:BY98">IF($BX132="","",VLOOKUP($BP70,$BX$131:$BZ$145,3,FALSE))</f>
        <v>171</v>
      </c>
      <c r="BZ70" s="27">
        <f aca="true" t="shared" si="45" ref="BZ70:BZ98">IF($CA132="","",VLOOKUP($BP70,$CA$131:$CC$145,2,FALSE))</f>
      </c>
      <c r="CA70" s="27">
        <f aca="true" t="shared" si="46" ref="CA70:CA98">IF($CA132="","",VLOOKUP($BP70,$CA$131:$CC$145,3,FALSE))</f>
      </c>
      <c r="CB70" s="27">
        <f aca="true" t="shared" si="47" ref="CB70:CB98">IF($CD132="","",VLOOKUP($BP70,$CD$131:$CF$145,2,FALSE))</f>
      </c>
      <c r="CC70" s="27">
        <f aca="true" t="shared" si="48" ref="CC70:CC98">IF($CD132="","",VLOOKUP($BP70,$CD$131:$CF$145,3,FALSE))</f>
      </c>
      <c r="CD70" s="27">
        <f aca="true" t="shared" si="49" ref="CD70:CD98">IF($CG132="","",VLOOKUP($BP70,$CG$131:$CI$145,2,FALSE))</f>
      </c>
      <c r="CE70" s="27">
        <f aca="true" t="shared" si="50" ref="CE70:CE98">IF($CG132="","",VLOOKUP($BP70,$CG$131:$CI$145,3,FALSE))</f>
      </c>
      <c r="CF70" s="26">
        <f aca="true" t="shared" si="51" ref="CF70:CF98">SUM(BR70,BT70,BV70,BX70,BZ70,CB70,CD70)+CG70*0.000001</f>
        <v>17.000133833343583</v>
      </c>
      <c r="CG70" s="19">
        <f t="shared" si="14"/>
        <v>133.83334358333335</v>
      </c>
      <c r="CH70" s="9">
        <f t="shared" si="15"/>
        <v>12</v>
      </c>
      <c r="CI70">
        <f aca="true" t="shared" si="52" ref="CI70:CI98">RANK(CF70,$CF$69:$CF$98)</f>
        <v>2</v>
      </c>
    </row>
    <row r="71" spans="1:87" ht="14.25" hidden="1">
      <c r="A71" s="7">
        <v>3</v>
      </c>
      <c r="B71" s="7" t="s">
        <v>108</v>
      </c>
      <c r="C71" s="12" t="s">
        <v>88</v>
      </c>
      <c r="D71" s="30">
        <f t="shared" si="16"/>
        <v>12</v>
      </c>
      <c r="E71" s="53">
        <f t="shared" si="17"/>
        <v>169.500002</v>
      </c>
      <c r="F71" s="27">
        <f t="shared" si="18"/>
        <v>6</v>
      </c>
      <c r="G71" s="53">
        <f t="shared" si="19"/>
        <v>173.500066</v>
      </c>
      <c r="H71" s="27">
        <f t="shared" si="20"/>
        <v>0</v>
      </c>
      <c r="I71" s="53">
        <f t="shared" si="21"/>
        <v>146.66673466666666</v>
      </c>
      <c r="J71" s="27">
        <f t="shared" si="22"/>
        <v>7</v>
      </c>
      <c r="K71" s="53">
        <f t="shared" si="23"/>
        <v>181.66673166666666</v>
      </c>
      <c r="L71" s="27">
        <f t="shared" si="24"/>
      </c>
      <c r="M71" s="27">
        <f t="shared" si="25"/>
      </c>
      <c r="N71" s="27">
        <f t="shared" si="26"/>
      </c>
      <c r="O71" s="27">
        <f t="shared" si="27"/>
      </c>
      <c r="P71" s="27">
        <f t="shared" si="28"/>
      </c>
      <c r="Q71" s="27">
        <f t="shared" si="29"/>
      </c>
      <c r="R71" s="26">
        <f t="shared" si="30"/>
        <v>25.000167833383582</v>
      </c>
      <c r="S71" s="19">
        <f t="shared" si="31"/>
        <v>167.83338358333333</v>
      </c>
      <c r="T71" s="38">
        <f t="shared" si="32"/>
        <v>24</v>
      </c>
      <c r="U71" s="25">
        <f t="shared" si="33"/>
        <v>4</v>
      </c>
      <c r="W71" s="7">
        <v>3</v>
      </c>
      <c r="X71" s="7" t="s">
        <v>255</v>
      </c>
      <c r="Y71" s="7" t="s">
        <v>88</v>
      </c>
      <c r="Z71" s="30"/>
      <c r="AA71" s="12"/>
      <c r="AB71" s="27"/>
      <c r="AC71" s="42"/>
      <c r="AD71" s="27">
        <f>VLOOKUP($X71,$AC$131:$AE$145,2,FALSE)</f>
        <v>8</v>
      </c>
      <c r="AE71" s="42">
        <f>VLOOKUP($X71,$AC$131:$AE$145,3,FALSE)</f>
        <v>148.500018</v>
      </c>
      <c r="AF71" s="27">
        <f>VLOOKUP($X71,$AF$131:$AH$145,2,FALSE)</f>
        <v>7</v>
      </c>
      <c r="AG71" s="27">
        <f>VLOOKUP($X71,$AF$131:$AH$145,3,FALSE)</f>
        <v>164.7</v>
      </c>
      <c r="AH71" s="27">
        <f t="shared" si="34"/>
      </c>
      <c r="AI71" s="27">
        <f t="shared" si="35"/>
      </c>
      <c r="AJ71" s="27">
        <f t="shared" si="36"/>
      </c>
      <c r="AK71" s="27">
        <f t="shared" si="37"/>
      </c>
      <c r="AL71" s="27">
        <f t="shared" si="38"/>
      </c>
      <c r="AM71" s="27">
        <f t="shared" si="39"/>
      </c>
      <c r="AN71" s="33">
        <f t="shared" si="40"/>
        <v>15.000156600009</v>
      </c>
      <c r="AO71" s="16">
        <f>AVERAGE(AA71,AC71,AE71,AG71,AI71,AK71,AM71)</f>
        <v>156.600009</v>
      </c>
      <c r="AP71" s="38">
        <f t="shared" si="41"/>
        <v>12</v>
      </c>
      <c r="AQ71" s="39">
        <f t="shared" si="42"/>
        <v>1</v>
      </c>
      <c r="AS71" s="7">
        <v>18</v>
      </c>
      <c r="AT71" s="7"/>
      <c r="AU71" s="7"/>
      <c r="AV71" s="30"/>
      <c r="AW71" s="12"/>
      <c r="AX71" s="27"/>
      <c r="AY71" s="42"/>
      <c r="AZ71" s="27"/>
      <c r="BA71" s="42"/>
      <c r="BB71" s="27"/>
      <c r="BC71" s="27"/>
      <c r="BD71" s="27"/>
      <c r="BE71" s="27"/>
      <c r="BF71" s="27"/>
      <c r="BG71" s="27"/>
      <c r="BH71" s="27"/>
      <c r="BI71" s="27"/>
      <c r="BJ71" s="33"/>
      <c r="BK71" s="19"/>
      <c r="BL71" s="9"/>
      <c r="BM71" s="39"/>
      <c r="BO71" s="7">
        <v>28</v>
      </c>
      <c r="BP71" s="7" t="s">
        <v>113</v>
      </c>
      <c r="BQ71" s="7" t="s">
        <v>88</v>
      </c>
      <c r="BR71" s="30">
        <f>VLOOKUP($BP71,$BO$131:$BQ$144,2,FALSE)</f>
        <v>5</v>
      </c>
      <c r="BS71" s="12">
        <f>VLOOKUP($BP71,$BO$131:$BQ$144,3,FALSE)</f>
        <v>108.33333533333332</v>
      </c>
      <c r="BT71" s="27"/>
      <c r="BU71" s="42"/>
      <c r="BV71" s="27">
        <f>VLOOKUP($BP71,$BU$131:$BW$144,2,FALSE)</f>
        <v>0</v>
      </c>
      <c r="BW71" s="42">
        <f>VLOOKUP($BP71,$BU$131:$BW$144,3,FALSE)</f>
        <v>115.000019</v>
      </c>
      <c r="BX71" s="27">
        <f t="shared" si="43"/>
        <v>2</v>
      </c>
      <c r="BY71" s="53">
        <f t="shared" si="44"/>
        <v>105</v>
      </c>
      <c r="BZ71" s="27">
        <f t="shared" si="45"/>
      </c>
      <c r="CA71" s="27">
        <f t="shared" si="46"/>
      </c>
      <c r="CB71" s="27">
        <f t="shared" si="47"/>
      </c>
      <c r="CC71" s="27">
        <f t="shared" si="48"/>
      </c>
      <c r="CD71" s="27">
        <f t="shared" si="49"/>
      </c>
      <c r="CE71" s="27">
        <f t="shared" si="50"/>
      </c>
      <c r="CF71" s="26">
        <f t="shared" si="51"/>
        <v>7.000109444451445</v>
      </c>
      <c r="CG71" s="19">
        <f t="shared" si="14"/>
        <v>109.44445144444444</v>
      </c>
      <c r="CH71" s="9">
        <f t="shared" si="15"/>
        <v>9</v>
      </c>
      <c r="CI71">
        <f t="shared" si="52"/>
        <v>3</v>
      </c>
    </row>
    <row r="72" spans="1:87" ht="14.25" hidden="1">
      <c r="A72" s="7">
        <v>4</v>
      </c>
      <c r="B72" s="7" t="s">
        <v>109</v>
      </c>
      <c r="C72" s="12" t="s">
        <v>88</v>
      </c>
      <c r="D72" s="30">
        <f t="shared" si="16"/>
        <v>9</v>
      </c>
      <c r="E72" s="53">
        <f t="shared" si="17"/>
        <v>159.66667066666665</v>
      </c>
      <c r="F72" s="27">
        <f t="shared" si="18"/>
        <v>8</v>
      </c>
      <c r="G72" s="53">
        <f t="shared" si="19"/>
        <v>178.83339733333335</v>
      </c>
      <c r="H72" s="27">
        <f t="shared" si="20"/>
        <v>9</v>
      </c>
      <c r="I72" s="53">
        <f t="shared" si="21"/>
        <v>176.000066</v>
      </c>
      <c r="J72" s="27">
        <f t="shared" si="22"/>
        <v>6</v>
      </c>
      <c r="K72" s="53">
        <f t="shared" si="23"/>
        <v>178.000071</v>
      </c>
      <c r="L72" s="27">
        <f t="shared" si="24"/>
      </c>
      <c r="M72" s="27">
        <f t="shared" si="25"/>
      </c>
      <c r="N72" s="27">
        <f t="shared" si="26"/>
      </c>
      <c r="O72" s="27">
        <f t="shared" si="27"/>
      </c>
      <c r="P72" s="27">
        <f t="shared" si="28"/>
      </c>
      <c r="Q72" s="27">
        <f t="shared" si="29"/>
      </c>
      <c r="R72" s="26">
        <f t="shared" si="30"/>
        <v>32.00017312505125</v>
      </c>
      <c r="S72" s="19">
        <f t="shared" si="31"/>
        <v>173.12505125</v>
      </c>
      <c r="T72" s="38">
        <f t="shared" si="32"/>
        <v>24</v>
      </c>
      <c r="U72" s="25">
        <f t="shared" si="33"/>
        <v>3</v>
      </c>
      <c r="W72" s="7">
        <v>4</v>
      </c>
      <c r="X72" s="7"/>
      <c r="Y72" s="7"/>
      <c r="Z72" s="30"/>
      <c r="AA72" s="12"/>
      <c r="AB72" s="27"/>
      <c r="AC72" s="42"/>
      <c r="AD72" s="27"/>
      <c r="AE72" s="42"/>
      <c r="AF72" s="27">
        <f aca="true" t="shared" si="53" ref="AF72:AF88">IF($AF134="","",VLOOKUP($X72,$AF$131:$AH$145,2,FALSE))</f>
      </c>
      <c r="AG72" s="27">
        <f aca="true" t="shared" si="54" ref="AG72:AG88">IF($AF134="","",VLOOKUP($X72,$AF$131:$AH$145,3,FALSE))</f>
      </c>
      <c r="AH72" s="27">
        <f t="shared" si="34"/>
      </c>
      <c r="AI72" s="27">
        <f t="shared" si="35"/>
      </c>
      <c r="AJ72" s="27">
        <f t="shared" si="36"/>
      </c>
      <c r="AK72" s="27">
        <f t="shared" si="37"/>
      </c>
      <c r="AL72" s="27">
        <f t="shared" si="38"/>
      </c>
      <c r="AM72" s="27">
        <f t="shared" si="39"/>
      </c>
      <c r="AN72" s="33">
        <f t="shared" si="40"/>
        <v>0</v>
      </c>
      <c r="AO72" s="16"/>
      <c r="AP72" s="38">
        <f t="shared" si="41"/>
        <v>0</v>
      </c>
      <c r="AQ72" s="39">
        <f t="shared" si="42"/>
        <v>4</v>
      </c>
      <c r="AS72" s="7">
        <v>17</v>
      </c>
      <c r="AT72" s="7"/>
      <c r="AU72" s="7"/>
      <c r="AV72" s="30"/>
      <c r="AW72" s="12"/>
      <c r="AX72" s="27"/>
      <c r="AY72" s="42"/>
      <c r="AZ72" s="27"/>
      <c r="BA72" s="42"/>
      <c r="BB72" s="27"/>
      <c r="BC72" s="27"/>
      <c r="BD72" s="27"/>
      <c r="BE72" s="27"/>
      <c r="BF72" s="27"/>
      <c r="BG72" s="27"/>
      <c r="BH72" s="27"/>
      <c r="BI72" s="27"/>
      <c r="BJ72" s="33"/>
      <c r="BK72" s="19"/>
      <c r="BL72" s="9"/>
      <c r="BM72" s="39"/>
      <c r="BO72" s="7">
        <v>27</v>
      </c>
      <c r="BP72" s="7" t="s">
        <v>115</v>
      </c>
      <c r="BQ72" s="7" t="s">
        <v>97</v>
      </c>
      <c r="BR72" s="30">
        <f>VLOOKUP($BP72,$BO$131:$BQ$144,2,FALSE)</f>
        <v>0</v>
      </c>
      <c r="BS72" s="12">
        <f>VLOOKUP($BP72,$BO$131:$BQ$144,3,FALSE)</f>
        <v>78.000005</v>
      </c>
      <c r="BT72" s="27">
        <f>VLOOKUP($BP72,$BR$131:$BT$144,2,FALSE)</f>
        <v>2</v>
      </c>
      <c r="BU72" s="42">
        <f>VLOOKUP($BP72,$BR$131:$BT$144,3,FALSE)</f>
        <v>116.66668566666667</v>
      </c>
      <c r="BV72" s="27"/>
      <c r="BW72" s="42"/>
      <c r="BX72" s="27">
        <f t="shared" si="43"/>
      </c>
      <c r="BY72" s="53">
        <f t="shared" si="44"/>
      </c>
      <c r="BZ72" s="27">
        <f t="shared" si="45"/>
      </c>
      <c r="CA72" s="27">
        <f t="shared" si="46"/>
      </c>
      <c r="CB72" s="27">
        <f t="shared" si="47"/>
      </c>
      <c r="CC72" s="27">
        <f t="shared" si="48"/>
      </c>
      <c r="CD72" s="27">
        <f t="shared" si="49"/>
      </c>
      <c r="CE72" s="27">
        <f t="shared" si="50"/>
      </c>
      <c r="CF72" s="26">
        <f t="shared" si="51"/>
        <v>2.0000973333453334</v>
      </c>
      <c r="CG72" s="19">
        <f t="shared" si="14"/>
        <v>97.33334533333334</v>
      </c>
      <c r="CH72" s="9">
        <f t="shared" si="15"/>
        <v>6</v>
      </c>
      <c r="CI72">
        <f t="shared" si="52"/>
        <v>5</v>
      </c>
    </row>
    <row r="73" spans="1:87" ht="14.25" hidden="1">
      <c r="A73" s="7">
        <v>5</v>
      </c>
      <c r="B73" s="7" t="s">
        <v>91</v>
      </c>
      <c r="C73" s="12" t="s">
        <v>88</v>
      </c>
      <c r="D73" s="30">
        <f t="shared" si="16"/>
        <v>3</v>
      </c>
      <c r="E73" s="53">
        <f t="shared" si="17"/>
        <v>148.16666766666665</v>
      </c>
      <c r="F73" s="27">
        <f t="shared" si="18"/>
        <v>11</v>
      </c>
      <c r="G73" s="53">
        <f t="shared" si="19"/>
        <v>177.000067</v>
      </c>
      <c r="H73" s="27">
        <f t="shared" si="20"/>
        <v>6</v>
      </c>
      <c r="I73" s="53">
        <f t="shared" si="21"/>
        <v>158.000069</v>
      </c>
      <c r="J73" s="27">
        <f t="shared" si="22"/>
        <v>5</v>
      </c>
      <c r="K73" s="53">
        <f t="shared" si="23"/>
        <v>178.000069</v>
      </c>
      <c r="L73" s="27">
        <f t="shared" si="24"/>
      </c>
      <c r="M73" s="27">
        <f t="shared" si="25"/>
      </c>
      <c r="N73" s="27">
        <f t="shared" si="26"/>
      </c>
      <c r="O73" s="27">
        <f t="shared" si="27"/>
      </c>
      <c r="P73" s="27">
        <f t="shared" si="28"/>
      </c>
      <c r="Q73" s="27">
        <f t="shared" si="29"/>
      </c>
      <c r="R73" s="26">
        <f t="shared" si="30"/>
        <v>25.000165291718165</v>
      </c>
      <c r="S73" s="19">
        <f t="shared" si="31"/>
        <v>165.29171816666667</v>
      </c>
      <c r="T73" s="38">
        <f t="shared" si="32"/>
        <v>24</v>
      </c>
      <c r="U73" s="25">
        <f t="shared" si="33"/>
        <v>6</v>
      </c>
      <c r="W73" s="7">
        <v>5</v>
      </c>
      <c r="X73" s="7"/>
      <c r="Y73" s="7"/>
      <c r="Z73" s="30"/>
      <c r="AA73" s="12"/>
      <c r="AB73" s="27"/>
      <c r="AC73" s="42"/>
      <c r="AD73" s="27"/>
      <c r="AE73" s="42"/>
      <c r="AF73" s="27">
        <f t="shared" si="53"/>
      </c>
      <c r="AG73" s="27">
        <f t="shared" si="54"/>
      </c>
      <c r="AH73" s="27">
        <f t="shared" si="34"/>
      </c>
      <c r="AI73" s="27">
        <f t="shared" si="35"/>
      </c>
      <c r="AJ73" s="27">
        <f t="shared" si="36"/>
      </c>
      <c r="AK73" s="27">
        <f t="shared" si="37"/>
      </c>
      <c r="AL73" s="27">
        <f t="shared" si="38"/>
      </c>
      <c r="AM73" s="27">
        <f t="shared" si="39"/>
      </c>
      <c r="AN73" s="33">
        <f t="shared" si="40"/>
        <v>0</v>
      </c>
      <c r="AO73" s="16"/>
      <c r="AP73" s="38">
        <f t="shared" si="41"/>
        <v>0</v>
      </c>
      <c r="AQ73" s="39">
        <f t="shared" si="42"/>
        <v>4</v>
      </c>
      <c r="AS73" s="7">
        <v>16</v>
      </c>
      <c r="AT73" s="7"/>
      <c r="AU73" s="7"/>
      <c r="AV73" s="30"/>
      <c r="AW73" s="12"/>
      <c r="AX73" s="27"/>
      <c r="AY73" s="42"/>
      <c r="AZ73" s="27"/>
      <c r="BA73" s="42"/>
      <c r="BB73" s="27"/>
      <c r="BC73" s="27"/>
      <c r="BD73" s="27"/>
      <c r="BE73" s="27"/>
      <c r="BF73" s="27"/>
      <c r="BG73" s="27"/>
      <c r="BH73" s="27"/>
      <c r="BI73" s="27"/>
      <c r="BJ73" s="33"/>
      <c r="BK73" s="19"/>
      <c r="BL73" s="9"/>
      <c r="BM73" s="39"/>
      <c r="BO73" s="7">
        <v>26</v>
      </c>
      <c r="BP73" s="7" t="s">
        <v>116</v>
      </c>
      <c r="BQ73" s="7" t="s">
        <v>88</v>
      </c>
      <c r="BR73" s="30">
        <f>VLOOKUP($BP73,$BO$131:$BQ$144,2,FALSE)</f>
        <v>0</v>
      </c>
      <c r="BS73" s="12">
        <f>VLOOKUP($BP73,$BO$131:$BQ$144,3,FALSE)</f>
        <v>62.000003</v>
      </c>
      <c r="BT73" s="27">
        <f>VLOOKUP($BP73,$BR$131:$BT$144,2,FALSE)</f>
        <v>0</v>
      </c>
      <c r="BU73" s="42"/>
      <c r="BV73" s="27"/>
      <c r="BW73" s="42"/>
      <c r="BX73" s="27">
        <f t="shared" si="43"/>
      </c>
      <c r="BY73" s="53">
        <f t="shared" si="44"/>
      </c>
      <c r="BZ73" s="27">
        <f t="shared" si="45"/>
      </c>
      <c r="CA73" s="27">
        <f t="shared" si="46"/>
      </c>
      <c r="CB73" s="27">
        <f t="shared" si="47"/>
      </c>
      <c r="CC73" s="27">
        <f t="shared" si="48"/>
      </c>
      <c r="CD73" s="27">
        <f t="shared" si="49"/>
      </c>
      <c r="CE73" s="27">
        <f t="shared" si="50"/>
      </c>
      <c r="CF73" s="26">
        <f t="shared" si="51"/>
        <v>6.200000299999999E-05</v>
      </c>
      <c r="CG73" s="19">
        <f t="shared" si="14"/>
        <v>62.000003</v>
      </c>
      <c r="CH73" s="9">
        <f t="shared" si="15"/>
        <v>3</v>
      </c>
      <c r="CI73">
        <f t="shared" si="52"/>
        <v>6</v>
      </c>
    </row>
    <row r="74" spans="1:87" ht="14.25" hidden="1">
      <c r="A74" s="7">
        <v>6</v>
      </c>
      <c r="B74" s="7" t="s">
        <v>93</v>
      </c>
      <c r="C74" s="12" t="s">
        <v>88</v>
      </c>
      <c r="D74" s="30">
        <f t="shared" si="16"/>
        <v>1</v>
      </c>
      <c r="E74" s="53">
        <f t="shared" si="17"/>
        <v>143.33333933333336</v>
      </c>
      <c r="F74" s="27">
        <f t="shared" si="18"/>
        <v>9</v>
      </c>
      <c r="G74" s="53">
        <f t="shared" si="19"/>
        <v>176.33339533333336</v>
      </c>
      <c r="H74" s="27">
        <f t="shared" si="20"/>
        <v>7</v>
      </c>
      <c r="I74" s="53">
        <f t="shared" si="21"/>
        <v>159.83341033333335</v>
      </c>
      <c r="J74" s="27">
        <f t="shared" si="22"/>
        <v>8</v>
      </c>
      <c r="K74" s="53">
        <f t="shared" si="23"/>
        <v>186.16674166666667</v>
      </c>
      <c r="L74" s="27">
        <f t="shared" si="24"/>
      </c>
      <c r="M74" s="27">
        <f t="shared" si="25"/>
      </c>
      <c r="N74" s="27">
        <f t="shared" si="26"/>
      </c>
      <c r="O74" s="27">
        <f t="shared" si="27"/>
      </c>
      <c r="P74" s="27">
        <f t="shared" si="28"/>
      </c>
      <c r="Q74" s="27">
        <f t="shared" si="29"/>
      </c>
      <c r="R74" s="26">
        <f t="shared" si="30"/>
        <v>25.000166416721665</v>
      </c>
      <c r="S74" s="19">
        <f t="shared" si="31"/>
        <v>166.41672166666666</v>
      </c>
      <c r="T74" s="38">
        <f t="shared" si="32"/>
        <v>24</v>
      </c>
      <c r="U74" s="25">
        <f t="shared" si="33"/>
        <v>5</v>
      </c>
      <c r="W74" s="7">
        <v>6</v>
      </c>
      <c r="X74" s="7"/>
      <c r="Y74" s="7"/>
      <c r="Z74" s="30"/>
      <c r="AA74" s="12"/>
      <c r="AB74" s="27"/>
      <c r="AC74" s="42"/>
      <c r="AD74" s="27"/>
      <c r="AE74" s="42"/>
      <c r="AF74" s="27">
        <f t="shared" si="53"/>
      </c>
      <c r="AG74" s="27">
        <f t="shared" si="54"/>
      </c>
      <c r="AH74" s="27">
        <f t="shared" si="34"/>
      </c>
      <c r="AI74" s="27">
        <f t="shared" si="35"/>
      </c>
      <c r="AJ74" s="27">
        <f t="shared" si="36"/>
      </c>
      <c r="AK74" s="27">
        <f t="shared" si="37"/>
      </c>
      <c r="AL74" s="27">
        <f t="shared" si="38"/>
      </c>
      <c r="AM74" s="27">
        <f t="shared" si="39"/>
      </c>
      <c r="AN74" s="33">
        <f t="shared" si="40"/>
        <v>0</v>
      </c>
      <c r="AO74" s="16"/>
      <c r="AP74" s="38">
        <f t="shared" si="41"/>
        <v>0</v>
      </c>
      <c r="AQ74" s="39">
        <f t="shared" si="42"/>
        <v>4</v>
      </c>
      <c r="AS74" s="7">
        <v>15</v>
      </c>
      <c r="AT74" s="7"/>
      <c r="AU74" s="7"/>
      <c r="AV74" s="30"/>
      <c r="AW74" s="12"/>
      <c r="AX74" s="27"/>
      <c r="AY74" s="42"/>
      <c r="AZ74" s="27"/>
      <c r="BA74" s="42"/>
      <c r="BB74" s="27"/>
      <c r="BC74" s="27"/>
      <c r="BD74" s="27"/>
      <c r="BE74" s="27"/>
      <c r="BF74" s="27"/>
      <c r="BG74" s="27"/>
      <c r="BH74" s="27"/>
      <c r="BI74" s="27"/>
      <c r="BJ74" s="33"/>
      <c r="BK74" s="19"/>
      <c r="BL74" s="9"/>
      <c r="BM74" s="39"/>
      <c r="BO74" s="7">
        <v>25</v>
      </c>
      <c r="BP74" s="7" t="s">
        <v>256</v>
      </c>
      <c r="BQ74" s="7"/>
      <c r="BR74" s="12"/>
      <c r="BS74" s="12"/>
      <c r="BT74" s="27"/>
      <c r="BU74" s="42"/>
      <c r="BV74" s="27">
        <f>VLOOKUP($BP74,$BU$131:$BW$144,2,FALSE)</f>
        <v>5</v>
      </c>
      <c r="BW74" s="42">
        <f>VLOOKUP($BP74,$BU$131:$BW$144,3,FALSE)</f>
        <v>149.33335133333335</v>
      </c>
      <c r="BX74" s="27">
        <f t="shared" si="43"/>
      </c>
      <c r="BY74" s="53">
        <f t="shared" si="44"/>
      </c>
      <c r="BZ74" s="27">
        <f t="shared" si="45"/>
      </c>
      <c r="CA74" s="27">
        <f t="shared" si="46"/>
      </c>
      <c r="CB74" s="27">
        <f t="shared" si="47"/>
      </c>
      <c r="CC74" s="27">
        <f t="shared" si="48"/>
      </c>
      <c r="CD74" s="27">
        <f t="shared" si="49"/>
      </c>
      <c r="CE74" s="27">
        <f t="shared" si="50"/>
      </c>
      <c r="CF74" s="26">
        <f t="shared" si="51"/>
        <v>5.000149333351334</v>
      </c>
      <c r="CG74" s="19">
        <f t="shared" si="14"/>
        <v>149.33335133333335</v>
      </c>
      <c r="CH74" s="9">
        <f t="shared" si="15"/>
        <v>3</v>
      </c>
      <c r="CI74">
        <f t="shared" si="52"/>
        <v>4</v>
      </c>
    </row>
    <row r="75" spans="1:87" ht="14.25" hidden="1">
      <c r="A75" s="7">
        <v>7</v>
      </c>
      <c r="B75" s="7" t="s">
        <v>87</v>
      </c>
      <c r="C75" s="12" t="s">
        <v>88</v>
      </c>
      <c r="D75" s="30">
        <f t="shared" si="16"/>
        <v>6</v>
      </c>
      <c r="E75" s="53">
        <f t="shared" si="17"/>
        <v>152.500007</v>
      </c>
      <c r="F75" s="27">
        <f t="shared" si="18"/>
        <v>3</v>
      </c>
      <c r="G75" s="53">
        <f t="shared" si="19"/>
        <v>165.000061</v>
      </c>
      <c r="H75" s="27">
        <f t="shared" si="20"/>
        <v>15</v>
      </c>
      <c r="I75" s="53">
        <f t="shared" si="21"/>
        <v>161.66674166666667</v>
      </c>
      <c r="J75" s="27">
        <f t="shared" si="22"/>
        <v>10</v>
      </c>
      <c r="K75" s="53">
        <f t="shared" si="23"/>
        <v>189.33340733333335</v>
      </c>
      <c r="L75" s="27">
        <f t="shared" si="24"/>
      </c>
      <c r="M75" s="27">
        <f t="shared" si="25"/>
      </c>
      <c r="N75" s="27">
        <f t="shared" si="26"/>
      </c>
      <c r="O75" s="27">
        <f t="shared" si="27"/>
      </c>
      <c r="P75" s="27">
        <f t="shared" si="28"/>
      </c>
      <c r="Q75" s="27">
        <f t="shared" si="29"/>
      </c>
      <c r="R75" s="26">
        <f t="shared" si="30"/>
        <v>34.00016712505425</v>
      </c>
      <c r="S75" s="19">
        <f t="shared" si="31"/>
        <v>167.12505425</v>
      </c>
      <c r="T75" s="38">
        <f t="shared" si="32"/>
        <v>24</v>
      </c>
      <c r="U75" s="25">
        <f t="shared" si="33"/>
        <v>2</v>
      </c>
      <c r="W75" s="7">
        <v>7</v>
      </c>
      <c r="X75" s="7"/>
      <c r="Y75" s="7"/>
      <c r="Z75" s="30"/>
      <c r="AA75" s="12"/>
      <c r="AB75" s="27"/>
      <c r="AC75" s="42"/>
      <c r="AD75" s="27"/>
      <c r="AE75" s="42"/>
      <c r="AF75" s="27">
        <f t="shared" si="53"/>
      </c>
      <c r="AG75" s="27">
        <f t="shared" si="54"/>
      </c>
      <c r="AH75" s="27">
        <f t="shared" si="34"/>
      </c>
      <c r="AI75" s="27">
        <f t="shared" si="35"/>
      </c>
      <c r="AJ75" s="27">
        <f t="shared" si="36"/>
      </c>
      <c r="AK75" s="27">
        <f t="shared" si="37"/>
      </c>
      <c r="AL75" s="27">
        <f t="shared" si="38"/>
      </c>
      <c r="AM75" s="27">
        <f t="shared" si="39"/>
      </c>
      <c r="AN75" s="33">
        <f t="shared" si="40"/>
        <v>0</v>
      </c>
      <c r="AO75" s="16"/>
      <c r="AP75" s="38">
        <f t="shared" si="41"/>
        <v>0</v>
      </c>
      <c r="AQ75" s="39">
        <f t="shared" si="42"/>
        <v>4</v>
      </c>
      <c r="AS75" s="7">
        <v>14</v>
      </c>
      <c r="AT75" s="7"/>
      <c r="AU75" s="7"/>
      <c r="AV75" s="30"/>
      <c r="AW75" s="12"/>
      <c r="AX75" s="27"/>
      <c r="AY75" s="42"/>
      <c r="AZ75" s="27"/>
      <c r="BA75" s="42"/>
      <c r="BB75" s="27"/>
      <c r="BC75" s="27"/>
      <c r="BD75" s="27"/>
      <c r="BE75" s="27"/>
      <c r="BF75" s="27"/>
      <c r="BG75" s="27"/>
      <c r="BH75" s="27"/>
      <c r="BI75" s="27"/>
      <c r="BJ75" s="33"/>
      <c r="BK75" s="19"/>
      <c r="BL75" s="9"/>
      <c r="BM75" s="39"/>
      <c r="BO75" s="7">
        <v>24</v>
      </c>
      <c r="BP75" s="7"/>
      <c r="BQ75" s="7"/>
      <c r="BR75" s="12"/>
      <c r="BS75" s="12"/>
      <c r="BT75" s="27"/>
      <c r="BU75" s="27"/>
      <c r="BV75" s="27"/>
      <c r="BW75" s="27"/>
      <c r="BX75" s="27">
        <f t="shared" si="43"/>
      </c>
      <c r="BY75" s="27">
        <f t="shared" si="44"/>
      </c>
      <c r="BZ75" s="27">
        <f t="shared" si="45"/>
      </c>
      <c r="CA75" s="27">
        <f t="shared" si="46"/>
      </c>
      <c r="CB75" s="27">
        <f t="shared" si="47"/>
      </c>
      <c r="CC75" s="27">
        <f t="shared" si="48"/>
      </c>
      <c r="CD75" s="27">
        <f t="shared" si="49"/>
      </c>
      <c r="CE75" s="27">
        <f t="shared" si="50"/>
      </c>
      <c r="CF75" s="26">
        <f t="shared" si="51"/>
        <v>0</v>
      </c>
      <c r="CG75" s="12"/>
      <c r="CH75" s="9"/>
      <c r="CI75">
        <f t="shared" si="52"/>
        <v>7</v>
      </c>
    </row>
    <row r="76" spans="1:87" ht="14.25" hidden="1">
      <c r="A76" s="7">
        <v>8</v>
      </c>
      <c r="B76" s="7" t="s">
        <v>89</v>
      </c>
      <c r="C76" s="12" t="s">
        <v>88</v>
      </c>
      <c r="D76" s="30">
        <f t="shared" si="16"/>
        <v>5</v>
      </c>
      <c r="E76" s="53">
        <f t="shared" si="17"/>
        <v>152.500003</v>
      </c>
      <c r="F76" s="27">
        <f t="shared" si="18"/>
        <v>0</v>
      </c>
      <c r="G76" s="53">
        <f t="shared" si="19"/>
        <v>153.83339833333335</v>
      </c>
      <c r="H76" s="27">
        <f t="shared" si="20"/>
        <v>2</v>
      </c>
      <c r="I76" s="53">
        <f t="shared" si="21"/>
        <v>149.83340733333335</v>
      </c>
      <c r="J76" s="27">
        <f t="shared" si="22"/>
        <v>4</v>
      </c>
      <c r="K76" s="53">
        <f t="shared" si="23"/>
        <v>171.66673966666664</v>
      </c>
      <c r="L76" s="27">
        <f t="shared" si="24"/>
      </c>
      <c r="M76" s="27">
        <f t="shared" si="25"/>
      </c>
      <c r="N76" s="27">
        <f t="shared" si="26"/>
      </c>
      <c r="O76" s="27">
        <f t="shared" si="27"/>
      </c>
      <c r="P76" s="27">
        <f t="shared" si="28"/>
      </c>
      <c r="Q76" s="27">
        <f t="shared" si="29"/>
      </c>
      <c r="R76" s="26">
        <f t="shared" si="30"/>
        <v>11.000156958387084</v>
      </c>
      <c r="S76" s="19">
        <f t="shared" si="31"/>
        <v>156.95838708333332</v>
      </c>
      <c r="T76" s="38">
        <f t="shared" si="32"/>
        <v>24</v>
      </c>
      <c r="U76" s="25">
        <f t="shared" si="33"/>
        <v>9</v>
      </c>
      <c r="W76" s="7">
        <v>8</v>
      </c>
      <c r="X76" s="7"/>
      <c r="Y76" s="7"/>
      <c r="Z76" s="30"/>
      <c r="AA76" s="12"/>
      <c r="AB76" s="27"/>
      <c r="AC76" s="42"/>
      <c r="AD76" s="27"/>
      <c r="AE76" s="42"/>
      <c r="AF76" s="27">
        <f t="shared" si="53"/>
      </c>
      <c r="AG76" s="27">
        <f t="shared" si="54"/>
      </c>
      <c r="AH76" s="27">
        <f t="shared" si="34"/>
      </c>
      <c r="AI76" s="27">
        <f t="shared" si="35"/>
      </c>
      <c r="AJ76" s="27">
        <f t="shared" si="36"/>
      </c>
      <c r="AK76" s="27">
        <f t="shared" si="37"/>
      </c>
      <c r="AL76" s="27">
        <f t="shared" si="38"/>
      </c>
      <c r="AM76" s="27">
        <f t="shared" si="39"/>
      </c>
      <c r="AN76" s="33">
        <f t="shared" si="40"/>
        <v>0</v>
      </c>
      <c r="AO76" s="16"/>
      <c r="AP76" s="38">
        <f t="shared" si="41"/>
        <v>0</v>
      </c>
      <c r="AQ76" s="39">
        <f t="shared" si="42"/>
        <v>4</v>
      </c>
      <c r="AS76" s="7">
        <v>13</v>
      </c>
      <c r="AT76" s="7"/>
      <c r="AU76" s="7"/>
      <c r="AV76" s="30"/>
      <c r="AW76" s="12"/>
      <c r="AX76" s="27"/>
      <c r="AY76" s="53"/>
      <c r="AZ76" s="27"/>
      <c r="BA76" s="42"/>
      <c r="BB76" s="27"/>
      <c r="BC76" s="27"/>
      <c r="BD76" s="27"/>
      <c r="BE76" s="27"/>
      <c r="BF76" s="27"/>
      <c r="BG76" s="27"/>
      <c r="BH76" s="27"/>
      <c r="BI76" s="27"/>
      <c r="BJ76" s="33"/>
      <c r="BK76" s="19"/>
      <c r="BL76" s="9"/>
      <c r="BM76" s="39"/>
      <c r="BO76" s="7">
        <v>23</v>
      </c>
      <c r="BP76" s="7"/>
      <c r="BQ76" s="7"/>
      <c r="BR76" s="12"/>
      <c r="BS76" s="12"/>
      <c r="BT76" s="27"/>
      <c r="BU76" s="27"/>
      <c r="BV76" s="27"/>
      <c r="BW76" s="27"/>
      <c r="BX76" s="27">
        <f t="shared" si="43"/>
      </c>
      <c r="BY76" s="27">
        <f t="shared" si="44"/>
      </c>
      <c r="BZ76" s="27">
        <f t="shared" si="45"/>
      </c>
      <c r="CA76" s="27">
        <f t="shared" si="46"/>
      </c>
      <c r="CB76" s="27">
        <f t="shared" si="47"/>
      </c>
      <c r="CC76" s="27">
        <f t="shared" si="48"/>
      </c>
      <c r="CD76" s="27">
        <f t="shared" si="49"/>
      </c>
      <c r="CE76" s="27">
        <f t="shared" si="50"/>
      </c>
      <c r="CF76" s="26">
        <f t="shared" si="51"/>
        <v>0</v>
      </c>
      <c r="CG76" s="12"/>
      <c r="CH76" s="9"/>
      <c r="CI76">
        <f t="shared" si="52"/>
        <v>7</v>
      </c>
    </row>
    <row r="77" spans="1:87" ht="14.25" hidden="1">
      <c r="A77" s="7">
        <v>9</v>
      </c>
      <c r="B77" s="7" t="s">
        <v>99</v>
      </c>
      <c r="C77" s="12" t="s">
        <v>97</v>
      </c>
      <c r="D77" s="30">
        <f t="shared" si="16"/>
        <v>0</v>
      </c>
      <c r="E77" s="53">
        <f t="shared" si="17"/>
        <v>127.16668966666667</v>
      </c>
      <c r="F77" s="27">
        <f t="shared" si="18"/>
        <v>5</v>
      </c>
      <c r="G77" s="53">
        <f t="shared" si="19"/>
        <v>168.83340333333334</v>
      </c>
      <c r="H77" s="27">
        <f t="shared" si="20"/>
        <v>1</v>
      </c>
      <c r="I77" s="53">
        <f t="shared" si="21"/>
        <v>148.33339533333336</v>
      </c>
      <c r="J77" s="27">
        <f t="shared" si="22"/>
        <v>0</v>
      </c>
      <c r="K77" s="53">
        <f t="shared" si="23"/>
        <v>159.500055</v>
      </c>
      <c r="L77" s="27">
        <f t="shared" si="24"/>
      </c>
      <c r="M77" s="27">
        <f t="shared" si="25"/>
      </c>
      <c r="N77" s="27">
        <f t="shared" si="26"/>
      </c>
      <c r="O77" s="27">
        <f t="shared" si="27"/>
      </c>
      <c r="P77" s="27">
        <f t="shared" si="28"/>
      </c>
      <c r="Q77" s="27">
        <f t="shared" si="29"/>
      </c>
      <c r="R77" s="26">
        <f t="shared" si="30"/>
        <v>6.0001509583858335</v>
      </c>
      <c r="S77" s="19">
        <f t="shared" si="31"/>
        <v>150.95838583333332</v>
      </c>
      <c r="T77" s="38">
        <f t="shared" si="32"/>
        <v>24</v>
      </c>
      <c r="U77" s="25">
        <f t="shared" si="33"/>
        <v>11</v>
      </c>
      <c r="W77" s="7">
        <v>9</v>
      </c>
      <c r="X77" s="7"/>
      <c r="Y77" s="7"/>
      <c r="Z77" s="30"/>
      <c r="AA77" s="12"/>
      <c r="AB77" s="27"/>
      <c r="AC77" s="42"/>
      <c r="AD77" s="27"/>
      <c r="AE77" s="42"/>
      <c r="AF77" s="27">
        <f t="shared" si="53"/>
      </c>
      <c r="AG77" s="27">
        <f t="shared" si="54"/>
      </c>
      <c r="AH77" s="27">
        <f t="shared" si="34"/>
      </c>
      <c r="AI77" s="27">
        <f t="shared" si="35"/>
      </c>
      <c r="AJ77" s="27">
        <f t="shared" si="36"/>
      </c>
      <c r="AK77" s="27">
        <f t="shared" si="37"/>
      </c>
      <c r="AL77" s="27">
        <f t="shared" si="38"/>
      </c>
      <c r="AM77" s="27">
        <f t="shared" si="39"/>
      </c>
      <c r="AN77" s="33">
        <f t="shared" si="40"/>
        <v>0</v>
      </c>
      <c r="AO77" s="16"/>
      <c r="AP77" s="38">
        <f t="shared" si="41"/>
        <v>0</v>
      </c>
      <c r="AQ77" s="39">
        <f t="shared" si="42"/>
        <v>4</v>
      </c>
      <c r="AS77" s="7">
        <v>12</v>
      </c>
      <c r="AT77" s="7"/>
      <c r="AU77" s="7"/>
      <c r="AV77" s="30"/>
      <c r="AW77" s="12"/>
      <c r="AX77" s="27"/>
      <c r="AY77" s="53"/>
      <c r="AZ77" s="27"/>
      <c r="BA77" s="42"/>
      <c r="BB77" s="27"/>
      <c r="BC77" s="27"/>
      <c r="BD77" s="27"/>
      <c r="BE77" s="27"/>
      <c r="BF77" s="27"/>
      <c r="BG77" s="27"/>
      <c r="BH77" s="27"/>
      <c r="BI77" s="27"/>
      <c r="BJ77" s="33"/>
      <c r="BK77" s="19"/>
      <c r="BL77" s="9"/>
      <c r="BM77" s="39"/>
      <c r="BO77" s="7">
        <v>22</v>
      </c>
      <c r="BP77" s="7"/>
      <c r="BQ77" s="7"/>
      <c r="BR77" s="12"/>
      <c r="BS77" s="12"/>
      <c r="BT77" s="27"/>
      <c r="BU77" s="27"/>
      <c r="BV77" s="27"/>
      <c r="BW77" s="27"/>
      <c r="BX77" s="27">
        <f t="shared" si="43"/>
      </c>
      <c r="BY77" s="27">
        <f t="shared" si="44"/>
      </c>
      <c r="BZ77" s="27">
        <f t="shared" si="45"/>
      </c>
      <c r="CA77" s="27">
        <f t="shared" si="46"/>
      </c>
      <c r="CB77" s="27">
        <f t="shared" si="47"/>
      </c>
      <c r="CC77" s="27">
        <f t="shared" si="48"/>
      </c>
      <c r="CD77" s="27">
        <f t="shared" si="49"/>
      </c>
      <c r="CE77" s="27">
        <f t="shared" si="50"/>
      </c>
      <c r="CF77" s="26">
        <f t="shared" si="51"/>
        <v>0</v>
      </c>
      <c r="CG77" s="12"/>
      <c r="CH77" s="9"/>
      <c r="CI77">
        <f t="shared" si="52"/>
        <v>7</v>
      </c>
    </row>
    <row r="78" spans="1:87" ht="14.25" hidden="1">
      <c r="A78" s="7">
        <v>10</v>
      </c>
      <c r="B78" s="7" t="s">
        <v>90</v>
      </c>
      <c r="C78" s="12" t="s">
        <v>88</v>
      </c>
      <c r="D78" s="30">
        <f t="shared" si="16"/>
        <v>4</v>
      </c>
      <c r="E78" s="53">
        <f t="shared" si="17"/>
        <v>151.83334233333335</v>
      </c>
      <c r="F78" s="27">
        <f t="shared" si="18"/>
        <v>0</v>
      </c>
      <c r="G78" s="53">
        <f t="shared" si="19"/>
        <v>155.66672566666665</v>
      </c>
      <c r="H78" s="27">
        <f t="shared" si="20"/>
        <v>12</v>
      </c>
      <c r="I78" s="53">
        <f t="shared" si="21"/>
        <v>158.16674566666666</v>
      </c>
      <c r="J78" s="27">
        <f t="shared" si="22"/>
        <v>3</v>
      </c>
      <c r="K78" s="53">
        <f t="shared" si="23"/>
        <v>169.33341033333335</v>
      </c>
      <c r="L78" s="27">
        <f t="shared" si="24"/>
      </c>
      <c r="M78" s="27">
        <f t="shared" si="25"/>
      </c>
      <c r="N78" s="27">
        <f t="shared" si="26"/>
      </c>
      <c r="O78" s="27">
        <f t="shared" si="27"/>
      </c>
      <c r="P78" s="27">
        <f t="shared" si="28"/>
      </c>
      <c r="Q78" s="27">
        <f t="shared" si="29"/>
      </c>
      <c r="R78" s="26">
        <f t="shared" si="30"/>
        <v>19.000158750056</v>
      </c>
      <c r="S78" s="19">
        <f t="shared" si="31"/>
        <v>158.750056</v>
      </c>
      <c r="T78" s="38">
        <f t="shared" si="32"/>
        <v>24</v>
      </c>
      <c r="U78" s="25">
        <f t="shared" si="33"/>
        <v>8</v>
      </c>
      <c r="W78" s="7">
        <v>10</v>
      </c>
      <c r="X78" s="7"/>
      <c r="Y78" s="7"/>
      <c r="Z78" s="30"/>
      <c r="AA78" s="12"/>
      <c r="AB78" s="27"/>
      <c r="AC78" s="27"/>
      <c r="AD78" s="27"/>
      <c r="AE78" s="42"/>
      <c r="AF78" s="27">
        <f t="shared" si="53"/>
      </c>
      <c r="AG78" s="27">
        <f t="shared" si="54"/>
      </c>
      <c r="AH78" s="27">
        <f t="shared" si="34"/>
      </c>
      <c r="AI78" s="27">
        <f t="shared" si="35"/>
      </c>
      <c r="AJ78" s="27">
        <f t="shared" si="36"/>
      </c>
      <c r="AK78" s="27">
        <f t="shared" si="37"/>
      </c>
      <c r="AL78" s="27">
        <f t="shared" si="38"/>
      </c>
      <c r="AM78" s="27">
        <f t="shared" si="39"/>
      </c>
      <c r="AN78" s="33">
        <f t="shared" si="40"/>
        <v>0</v>
      </c>
      <c r="AO78" s="16"/>
      <c r="AP78" s="38">
        <f t="shared" si="41"/>
        <v>0</v>
      </c>
      <c r="AQ78" s="39">
        <f t="shared" si="42"/>
        <v>4</v>
      </c>
      <c r="AS78" s="7">
        <v>11</v>
      </c>
      <c r="AT78" s="7"/>
      <c r="AU78" s="7"/>
      <c r="AV78" s="30"/>
      <c r="AW78" s="12"/>
      <c r="AX78" s="27"/>
      <c r="AY78" s="12"/>
      <c r="AZ78" s="27"/>
      <c r="BA78" s="12"/>
      <c r="BB78" s="27"/>
      <c r="BC78" s="27"/>
      <c r="BD78" s="27"/>
      <c r="BE78" s="27"/>
      <c r="BF78" s="27"/>
      <c r="BG78" s="27"/>
      <c r="BH78" s="27"/>
      <c r="BI78" s="27"/>
      <c r="BJ78" s="33"/>
      <c r="BK78" s="19"/>
      <c r="BL78" s="19"/>
      <c r="BM78" s="39"/>
      <c r="BO78" s="7">
        <v>21</v>
      </c>
      <c r="BP78" s="7"/>
      <c r="BQ78" s="7"/>
      <c r="BR78" s="12"/>
      <c r="BS78" s="12"/>
      <c r="BT78" s="27"/>
      <c r="BU78" s="27"/>
      <c r="BV78" s="27"/>
      <c r="BW78" s="27"/>
      <c r="BX78" s="27">
        <f t="shared" si="43"/>
      </c>
      <c r="BY78" s="27">
        <f t="shared" si="44"/>
      </c>
      <c r="BZ78" s="27">
        <f t="shared" si="45"/>
      </c>
      <c r="CA78" s="27">
        <f t="shared" si="46"/>
      </c>
      <c r="CB78" s="27">
        <f t="shared" si="47"/>
      </c>
      <c r="CC78" s="27">
        <f t="shared" si="48"/>
      </c>
      <c r="CD78" s="27">
        <f t="shared" si="49"/>
      </c>
      <c r="CE78" s="27">
        <f t="shared" si="50"/>
      </c>
      <c r="CF78" s="26">
        <f t="shared" si="51"/>
        <v>0</v>
      </c>
      <c r="CG78" s="12"/>
      <c r="CH78" s="9"/>
      <c r="CI78">
        <f t="shared" si="52"/>
        <v>7</v>
      </c>
    </row>
    <row r="79" spans="1:87" ht="14.25" hidden="1">
      <c r="A79" s="7">
        <v>11</v>
      </c>
      <c r="B79" s="7" t="s">
        <v>98</v>
      </c>
      <c r="C79" s="12" t="s">
        <v>88</v>
      </c>
      <c r="D79" s="30">
        <f t="shared" si="16"/>
        <v>0</v>
      </c>
      <c r="E79" s="53">
        <f t="shared" si="17"/>
        <v>132.500011</v>
      </c>
      <c r="F79" s="27">
        <f t="shared" si="18"/>
        <v>4</v>
      </c>
      <c r="G79" s="53">
        <f t="shared" si="19"/>
        <v>166.66672266666666</v>
      </c>
      <c r="H79" s="27">
        <f t="shared" si="20"/>
        <v>3</v>
      </c>
      <c r="I79" s="53">
        <f t="shared" si="21"/>
        <v>150.66673966666664</v>
      </c>
      <c r="J79" s="27">
        <f t="shared" si="22"/>
        <v>0</v>
      </c>
      <c r="K79" s="53">
        <f t="shared" si="23"/>
        <v>149.000061</v>
      </c>
      <c r="L79" s="27">
        <f t="shared" si="24"/>
      </c>
      <c r="M79" s="27">
        <f t="shared" si="25"/>
      </c>
      <c r="N79" s="27">
        <f t="shared" si="26"/>
      </c>
      <c r="O79" s="27">
        <f t="shared" si="27"/>
      </c>
      <c r="P79" s="27">
        <f t="shared" si="28"/>
      </c>
      <c r="Q79" s="27">
        <f t="shared" si="29"/>
      </c>
      <c r="R79" s="26">
        <f t="shared" si="30"/>
        <v>7.000149708383583</v>
      </c>
      <c r="S79" s="19">
        <f t="shared" si="31"/>
        <v>149.70838358333333</v>
      </c>
      <c r="T79" s="38">
        <f t="shared" si="32"/>
        <v>24</v>
      </c>
      <c r="U79" s="25">
        <f t="shared" si="33"/>
        <v>10</v>
      </c>
      <c r="W79" s="7">
        <v>11</v>
      </c>
      <c r="X79" s="7"/>
      <c r="Y79" s="7"/>
      <c r="Z79" s="30"/>
      <c r="AA79" s="12"/>
      <c r="AB79" s="27"/>
      <c r="AC79" s="27"/>
      <c r="AD79" s="27"/>
      <c r="AE79" s="42"/>
      <c r="AF79" s="27">
        <f t="shared" si="53"/>
      </c>
      <c r="AG79" s="27">
        <f t="shared" si="54"/>
      </c>
      <c r="AH79" s="27">
        <f t="shared" si="34"/>
      </c>
      <c r="AI79" s="27">
        <f t="shared" si="35"/>
      </c>
      <c r="AJ79" s="27">
        <f t="shared" si="36"/>
      </c>
      <c r="AK79" s="27">
        <f t="shared" si="37"/>
      </c>
      <c r="AL79" s="27">
        <f t="shared" si="38"/>
      </c>
      <c r="AM79" s="27">
        <f t="shared" si="39"/>
      </c>
      <c r="AN79" s="33">
        <f t="shared" si="40"/>
        <v>0</v>
      </c>
      <c r="AO79" s="16"/>
      <c r="AP79" s="38">
        <f t="shared" si="41"/>
        <v>0</v>
      </c>
      <c r="AQ79" s="39">
        <f t="shared" si="42"/>
        <v>4</v>
      </c>
      <c r="AS79" s="7">
        <v>10</v>
      </c>
      <c r="AT79" s="7"/>
      <c r="AU79" s="7"/>
      <c r="AV79" s="30"/>
      <c r="AW79" s="12"/>
      <c r="AX79" s="27"/>
      <c r="AY79" s="12"/>
      <c r="AZ79" s="27"/>
      <c r="BA79" s="12"/>
      <c r="BB79" s="27"/>
      <c r="BC79" s="27"/>
      <c r="BD79" s="27"/>
      <c r="BE79" s="27"/>
      <c r="BF79" s="27"/>
      <c r="BG79" s="27"/>
      <c r="BH79" s="27"/>
      <c r="BI79" s="27"/>
      <c r="BJ79" s="33"/>
      <c r="BK79" s="19"/>
      <c r="BL79" s="19"/>
      <c r="BM79" s="39"/>
      <c r="BO79" s="7">
        <v>20</v>
      </c>
      <c r="BP79" s="7"/>
      <c r="BQ79" s="7"/>
      <c r="BR79" s="12"/>
      <c r="BS79" s="12"/>
      <c r="BT79" s="27"/>
      <c r="BU79" s="27"/>
      <c r="BV79" s="27"/>
      <c r="BW79" s="27"/>
      <c r="BX79" s="27">
        <f t="shared" si="43"/>
      </c>
      <c r="BY79" s="27">
        <f t="shared" si="44"/>
      </c>
      <c r="BZ79" s="27">
        <f t="shared" si="45"/>
      </c>
      <c r="CA79" s="27">
        <f t="shared" si="46"/>
      </c>
      <c r="CB79" s="27">
        <f t="shared" si="47"/>
      </c>
      <c r="CC79" s="27">
        <f t="shared" si="48"/>
      </c>
      <c r="CD79" s="27">
        <f t="shared" si="49"/>
      </c>
      <c r="CE79" s="27">
        <f t="shared" si="50"/>
      </c>
      <c r="CF79" s="26">
        <f t="shared" si="51"/>
        <v>0</v>
      </c>
      <c r="CG79" s="12"/>
      <c r="CH79" s="9"/>
      <c r="CI79">
        <f t="shared" si="52"/>
        <v>7</v>
      </c>
    </row>
    <row r="80" spans="1:87" ht="14.25" hidden="1">
      <c r="A80" s="7">
        <v>12</v>
      </c>
      <c r="B80" s="7" t="s">
        <v>92</v>
      </c>
      <c r="C80" s="12" t="s">
        <v>88</v>
      </c>
      <c r="D80" s="30">
        <f t="shared" si="16"/>
        <v>2</v>
      </c>
      <c r="E80" s="53">
        <f t="shared" si="17"/>
        <v>147.00001</v>
      </c>
      <c r="F80" s="27">
        <f t="shared" si="18"/>
        <v>1</v>
      </c>
      <c r="G80" s="53">
        <f t="shared" si="19"/>
        <v>160.000058</v>
      </c>
      <c r="H80" s="27">
        <f t="shared" si="20"/>
        <v>0</v>
      </c>
      <c r="I80" s="53">
        <f t="shared" si="21"/>
        <v>143.33341133333334</v>
      </c>
      <c r="J80" s="27"/>
      <c r="K80" s="53"/>
      <c r="L80" s="27">
        <f t="shared" si="24"/>
      </c>
      <c r="M80" s="27">
        <f t="shared" si="25"/>
      </c>
      <c r="N80" s="27">
        <f t="shared" si="26"/>
      </c>
      <c r="O80" s="27">
        <f t="shared" si="27"/>
      </c>
      <c r="P80" s="27">
        <f t="shared" si="28"/>
      </c>
      <c r="Q80" s="27">
        <f t="shared" si="29"/>
      </c>
      <c r="R80" s="26">
        <f t="shared" si="30"/>
        <v>3.000150111159778</v>
      </c>
      <c r="S80" s="19">
        <f t="shared" si="31"/>
        <v>150.11115977777777</v>
      </c>
      <c r="T80" s="38">
        <f t="shared" si="32"/>
        <v>18</v>
      </c>
      <c r="U80" s="25">
        <f t="shared" si="33"/>
        <v>13</v>
      </c>
      <c r="W80" s="7">
        <v>12</v>
      </c>
      <c r="X80" s="7"/>
      <c r="Y80" s="7"/>
      <c r="Z80" s="30"/>
      <c r="AA80" s="12"/>
      <c r="AB80" s="27"/>
      <c r="AC80" s="27"/>
      <c r="AD80" s="27"/>
      <c r="AE80" s="27"/>
      <c r="AF80" s="27">
        <f t="shared" si="53"/>
      </c>
      <c r="AG80" s="27">
        <f t="shared" si="54"/>
      </c>
      <c r="AH80" s="27">
        <f t="shared" si="34"/>
      </c>
      <c r="AI80" s="27">
        <f t="shared" si="35"/>
      </c>
      <c r="AJ80" s="27">
        <f t="shared" si="36"/>
      </c>
      <c r="AK80" s="27">
        <f t="shared" si="37"/>
      </c>
      <c r="AL80" s="27">
        <f t="shared" si="38"/>
      </c>
      <c r="AM80" s="27">
        <f t="shared" si="39"/>
      </c>
      <c r="AN80" s="33">
        <f t="shared" si="40"/>
        <v>0</v>
      </c>
      <c r="AO80" s="16"/>
      <c r="AP80" s="38">
        <f t="shared" si="41"/>
        <v>0</v>
      </c>
      <c r="AQ80" s="39">
        <f t="shared" si="42"/>
        <v>4</v>
      </c>
      <c r="AS80" s="7">
        <v>9</v>
      </c>
      <c r="AT80" s="7"/>
      <c r="AU80" s="7"/>
      <c r="AV80" s="30"/>
      <c r="AW80" s="12"/>
      <c r="AX80" s="27"/>
      <c r="AY80" s="12"/>
      <c r="AZ80" s="27"/>
      <c r="BA80" s="12"/>
      <c r="BB80" s="27"/>
      <c r="BC80" s="27"/>
      <c r="BD80" s="27"/>
      <c r="BE80" s="27"/>
      <c r="BF80" s="27"/>
      <c r="BG80" s="27"/>
      <c r="BH80" s="27"/>
      <c r="BI80" s="27"/>
      <c r="BJ80" s="33"/>
      <c r="BK80" s="19"/>
      <c r="BL80" s="19"/>
      <c r="BM80" s="39"/>
      <c r="BO80" s="7">
        <v>19</v>
      </c>
      <c r="BP80" s="7"/>
      <c r="BQ80" s="7"/>
      <c r="BR80" s="12"/>
      <c r="BS80" s="12"/>
      <c r="BT80" s="27"/>
      <c r="BU80" s="27"/>
      <c r="BV80" s="27"/>
      <c r="BW80" s="27"/>
      <c r="BX80" s="27">
        <f t="shared" si="43"/>
      </c>
      <c r="BY80" s="27">
        <f t="shared" si="44"/>
      </c>
      <c r="BZ80" s="27">
        <f t="shared" si="45"/>
      </c>
      <c r="CA80" s="27">
        <f t="shared" si="46"/>
      </c>
      <c r="CB80" s="27">
        <f t="shared" si="47"/>
      </c>
      <c r="CC80" s="27">
        <f t="shared" si="48"/>
      </c>
      <c r="CD80" s="27">
        <f t="shared" si="49"/>
      </c>
      <c r="CE80" s="27">
        <f t="shared" si="50"/>
      </c>
      <c r="CF80" s="26">
        <f t="shared" si="51"/>
        <v>0</v>
      </c>
      <c r="CG80" s="12"/>
      <c r="CH80" s="9"/>
      <c r="CI80">
        <f t="shared" si="52"/>
        <v>7</v>
      </c>
    </row>
    <row r="81" spans="1:87" ht="14.25" hidden="1">
      <c r="A81" s="7">
        <v>13</v>
      </c>
      <c r="B81" s="7" t="s">
        <v>95</v>
      </c>
      <c r="C81" s="12" t="s">
        <v>88</v>
      </c>
      <c r="D81" s="30">
        <f t="shared" si="16"/>
        <v>0</v>
      </c>
      <c r="E81" s="53">
        <f t="shared" si="17"/>
        <v>140.000008</v>
      </c>
      <c r="F81" s="27">
        <f t="shared" si="18"/>
        <v>2</v>
      </c>
      <c r="G81" s="53">
        <f t="shared" si="19"/>
        <v>161.83339333333333</v>
      </c>
      <c r="H81" s="27">
        <f t="shared" si="20"/>
        <v>0</v>
      </c>
      <c r="I81" s="53">
        <f t="shared" si="21"/>
        <v>144.33340033333334</v>
      </c>
      <c r="J81" s="27">
        <f t="shared" si="22"/>
        <v>0</v>
      </c>
      <c r="K81" s="53">
        <f t="shared" si="23"/>
        <v>157.00008</v>
      </c>
      <c r="L81" s="27">
        <f t="shared" si="24"/>
      </c>
      <c r="M81" s="27">
        <f t="shared" si="25"/>
      </c>
      <c r="N81" s="27">
        <f t="shared" si="26"/>
      </c>
      <c r="O81" s="27">
        <f t="shared" si="27"/>
      </c>
      <c r="P81" s="27">
        <f t="shared" si="28"/>
      </c>
      <c r="Q81" s="27">
        <f t="shared" si="29"/>
      </c>
      <c r="R81" s="26">
        <f t="shared" si="30"/>
        <v>2.000150791720417</v>
      </c>
      <c r="S81" s="19">
        <f t="shared" si="31"/>
        <v>150.79172041666666</v>
      </c>
      <c r="T81" s="38">
        <f t="shared" si="32"/>
        <v>24</v>
      </c>
      <c r="U81" s="25">
        <f t="shared" si="33"/>
        <v>14</v>
      </c>
      <c r="W81" s="7">
        <v>13</v>
      </c>
      <c r="X81" s="7"/>
      <c r="Y81" s="7"/>
      <c r="Z81" s="30"/>
      <c r="AA81" s="12"/>
      <c r="AB81" s="27"/>
      <c r="AC81" s="27"/>
      <c r="AD81" s="27"/>
      <c r="AE81" s="27"/>
      <c r="AF81" s="27">
        <f t="shared" si="53"/>
      </c>
      <c r="AG81" s="27">
        <f t="shared" si="54"/>
      </c>
      <c r="AH81" s="27">
        <f t="shared" si="34"/>
      </c>
      <c r="AI81" s="27">
        <f t="shared" si="35"/>
      </c>
      <c r="AJ81" s="27">
        <f t="shared" si="36"/>
      </c>
      <c r="AK81" s="27">
        <f t="shared" si="37"/>
      </c>
      <c r="AL81" s="27">
        <f t="shared" si="38"/>
      </c>
      <c r="AM81" s="27">
        <f t="shared" si="39"/>
      </c>
      <c r="AN81" s="33">
        <f t="shared" si="40"/>
        <v>0</v>
      </c>
      <c r="AO81" s="16"/>
      <c r="AP81" s="38">
        <f t="shared" si="41"/>
        <v>0</v>
      </c>
      <c r="AQ81" s="39">
        <f t="shared" si="42"/>
        <v>4</v>
      </c>
      <c r="AS81" s="7">
        <v>8</v>
      </c>
      <c r="AT81" s="7"/>
      <c r="AU81" s="7"/>
      <c r="AV81" s="30"/>
      <c r="AW81" s="12"/>
      <c r="AX81" s="27"/>
      <c r="AY81" s="12"/>
      <c r="AZ81" s="27"/>
      <c r="BA81" s="12"/>
      <c r="BB81" s="27"/>
      <c r="BC81" s="27"/>
      <c r="BD81" s="27"/>
      <c r="BE81" s="27"/>
      <c r="BF81" s="27"/>
      <c r="BG81" s="27"/>
      <c r="BH81" s="27"/>
      <c r="BI81" s="27"/>
      <c r="BJ81" s="33"/>
      <c r="BK81" s="19"/>
      <c r="BL81" s="19"/>
      <c r="BM81" s="39"/>
      <c r="BO81" s="7">
        <v>18</v>
      </c>
      <c r="BP81" s="7"/>
      <c r="BQ81" s="7"/>
      <c r="BR81" s="12"/>
      <c r="BS81" s="12"/>
      <c r="BT81" s="27"/>
      <c r="BU81" s="27"/>
      <c r="BV81" s="27"/>
      <c r="BW81" s="27"/>
      <c r="BX81" s="27">
        <f t="shared" si="43"/>
      </c>
      <c r="BY81" s="27">
        <f t="shared" si="44"/>
      </c>
      <c r="BZ81" s="27">
        <f t="shared" si="45"/>
      </c>
      <c r="CA81" s="27">
        <f t="shared" si="46"/>
      </c>
      <c r="CB81" s="27">
        <f t="shared" si="47"/>
      </c>
      <c r="CC81" s="27">
        <f t="shared" si="48"/>
      </c>
      <c r="CD81" s="27">
        <f t="shared" si="49"/>
      </c>
      <c r="CE81" s="27">
        <f t="shared" si="50"/>
      </c>
      <c r="CF81" s="26">
        <f t="shared" si="51"/>
        <v>0</v>
      </c>
      <c r="CG81" s="12"/>
      <c r="CH81" s="9"/>
      <c r="CI81">
        <f t="shared" si="52"/>
        <v>7</v>
      </c>
    </row>
    <row r="82" spans="1:87" ht="14.25" hidden="1">
      <c r="A82" s="7">
        <v>14</v>
      </c>
      <c r="B82" s="7" t="s">
        <v>147</v>
      </c>
      <c r="C82" s="12" t="s">
        <v>88</v>
      </c>
      <c r="D82" s="30">
        <f t="shared" si="16"/>
        <v>0</v>
      </c>
      <c r="E82" s="53"/>
      <c r="F82" s="27">
        <f t="shared" si="18"/>
        <v>0</v>
      </c>
      <c r="G82" s="53">
        <f t="shared" si="19"/>
        <v>153.33339033333334</v>
      </c>
      <c r="H82" s="27">
        <f t="shared" si="20"/>
        <v>0</v>
      </c>
      <c r="I82" s="53">
        <f t="shared" si="21"/>
        <v>145.000076</v>
      </c>
      <c r="J82" s="27">
        <f t="shared" si="22"/>
        <v>0</v>
      </c>
      <c r="K82" s="53">
        <f t="shared" si="23"/>
        <v>152.33339633333335</v>
      </c>
      <c r="L82" s="27">
        <f t="shared" si="24"/>
      </c>
      <c r="M82" s="27">
        <f t="shared" si="25"/>
      </c>
      <c r="N82" s="27">
        <f t="shared" si="26"/>
      </c>
      <c r="O82" s="27">
        <f t="shared" si="27"/>
      </c>
      <c r="P82" s="27">
        <f t="shared" si="28"/>
      </c>
      <c r="Q82" s="27">
        <f t="shared" si="29"/>
      </c>
      <c r="R82" s="26">
        <f t="shared" si="30"/>
        <v>0.00015022228755555555</v>
      </c>
      <c r="S82" s="19">
        <f t="shared" si="31"/>
        <v>150.22228755555557</v>
      </c>
      <c r="T82" s="38">
        <f t="shared" si="32"/>
        <v>18</v>
      </c>
      <c r="U82" s="25">
        <f t="shared" si="33"/>
        <v>17</v>
      </c>
      <c r="W82" s="7">
        <v>14</v>
      </c>
      <c r="X82" s="7"/>
      <c r="Y82" s="7"/>
      <c r="Z82" s="30"/>
      <c r="AA82" s="12"/>
      <c r="AB82" s="27"/>
      <c r="AC82" s="27"/>
      <c r="AD82" s="27"/>
      <c r="AE82" s="27"/>
      <c r="AF82" s="27">
        <f t="shared" si="53"/>
      </c>
      <c r="AG82" s="27">
        <f t="shared" si="54"/>
      </c>
      <c r="AH82" s="27">
        <f t="shared" si="34"/>
      </c>
      <c r="AI82" s="27">
        <f t="shared" si="35"/>
      </c>
      <c r="AJ82" s="27">
        <f t="shared" si="36"/>
      </c>
      <c r="AK82" s="27">
        <f t="shared" si="37"/>
      </c>
      <c r="AL82" s="27">
        <f t="shared" si="38"/>
      </c>
      <c r="AM82" s="27">
        <f t="shared" si="39"/>
      </c>
      <c r="AN82" s="33">
        <f t="shared" si="40"/>
        <v>0</v>
      </c>
      <c r="AO82" s="16"/>
      <c r="AP82" s="38">
        <f t="shared" si="41"/>
        <v>0</v>
      </c>
      <c r="AQ82" s="39">
        <f t="shared" si="42"/>
        <v>4</v>
      </c>
      <c r="AS82" s="7">
        <v>7</v>
      </c>
      <c r="AT82" s="7"/>
      <c r="AU82" s="7"/>
      <c r="AV82" s="30"/>
      <c r="AW82" s="12"/>
      <c r="AX82" s="27"/>
      <c r="AY82" s="12"/>
      <c r="AZ82" s="27"/>
      <c r="BA82" s="12"/>
      <c r="BB82" s="27"/>
      <c r="BC82" s="27"/>
      <c r="BD82" s="27"/>
      <c r="BE82" s="27"/>
      <c r="BF82" s="27"/>
      <c r="BG82" s="27"/>
      <c r="BH82" s="27"/>
      <c r="BI82" s="27"/>
      <c r="BJ82" s="33"/>
      <c r="BK82" s="19"/>
      <c r="BL82" s="19"/>
      <c r="BM82" s="39"/>
      <c r="BO82" s="7">
        <v>17</v>
      </c>
      <c r="BP82" s="7"/>
      <c r="BQ82" s="7"/>
      <c r="BR82" s="12"/>
      <c r="BS82" s="12"/>
      <c r="BT82" s="27"/>
      <c r="BU82" s="27"/>
      <c r="BV82" s="27"/>
      <c r="BW82" s="27"/>
      <c r="BX82" s="27">
        <f t="shared" si="43"/>
      </c>
      <c r="BY82" s="27">
        <f t="shared" si="44"/>
      </c>
      <c r="BZ82" s="27">
        <f t="shared" si="45"/>
      </c>
      <c r="CA82" s="27">
        <f t="shared" si="46"/>
      </c>
      <c r="CB82" s="27">
        <f t="shared" si="47"/>
      </c>
      <c r="CC82" s="27">
        <f t="shared" si="48"/>
      </c>
      <c r="CD82" s="27">
        <f t="shared" si="49"/>
      </c>
      <c r="CE82" s="27">
        <f t="shared" si="50"/>
      </c>
      <c r="CF82" s="26">
        <f t="shared" si="51"/>
        <v>0</v>
      </c>
      <c r="CG82" s="12"/>
      <c r="CH82" s="9"/>
      <c r="CI82">
        <f t="shared" si="52"/>
        <v>7</v>
      </c>
    </row>
    <row r="83" spans="1:87" ht="14.25" hidden="1">
      <c r="A83" s="7">
        <v>15</v>
      </c>
      <c r="B83" s="7" t="s">
        <v>96</v>
      </c>
      <c r="C83" s="12" t="s">
        <v>97</v>
      </c>
      <c r="D83" s="30">
        <f t="shared" si="16"/>
        <v>0</v>
      </c>
      <c r="E83" s="53">
        <f t="shared" si="17"/>
        <v>136.83335133333335</v>
      </c>
      <c r="F83" s="27">
        <f t="shared" si="18"/>
        <v>0</v>
      </c>
      <c r="G83" s="53">
        <f t="shared" si="19"/>
        <v>156.33340933333335</v>
      </c>
      <c r="H83" s="27"/>
      <c r="I83" s="53"/>
      <c r="J83" s="27">
        <f t="shared" si="22"/>
        <v>0</v>
      </c>
      <c r="K83" s="53">
        <f t="shared" si="23"/>
        <v>151.500062</v>
      </c>
      <c r="L83" s="27">
        <f t="shared" si="24"/>
      </c>
      <c r="M83" s="27">
        <f t="shared" si="25"/>
      </c>
      <c r="N83" s="27">
        <f t="shared" si="26"/>
      </c>
      <c r="O83" s="27">
        <f t="shared" si="27"/>
      </c>
      <c r="P83" s="27">
        <f t="shared" si="28"/>
      </c>
      <c r="Q83" s="27">
        <f t="shared" si="29"/>
      </c>
      <c r="R83" s="26">
        <f t="shared" si="30"/>
        <v>0.00014822227422222223</v>
      </c>
      <c r="S83" s="19">
        <f t="shared" si="31"/>
        <v>148.22227422222224</v>
      </c>
      <c r="T83" s="38">
        <f t="shared" si="32"/>
        <v>18</v>
      </c>
      <c r="U83" s="25">
        <f t="shared" si="33"/>
        <v>18</v>
      </c>
      <c r="W83" s="7">
        <v>15</v>
      </c>
      <c r="X83" s="7"/>
      <c r="Y83" s="7"/>
      <c r="Z83" s="30"/>
      <c r="AA83" s="12"/>
      <c r="AB83" s="27"/>
      <c r="AC83" s="27"/>
      <c r="AD83" s="27"/>
      <c r="AE83" s="27"/>
      <c r="AF83" s="27">
        <f t="shared" si="53"/>
      </c>
      <c r="AG83" s="27">
        <f t="shared" si="54"/>
      </c>
      <c r="AH83" s="27">
        <f t="shared" si="34"/>
      </c>
      <c r="AI83" s="27">
        <f t="shared" si="35"/>
      </c>
      <c r="AJ83" s="27">
        <f t="shared" si="36"/>
      </c>
      <c r="AK83" s="27">
        <f t="shared" si="37"/>
      </c>
      <c r="AL83" s="27">
        <f t="shared" si="38"/>
      </c>
      <c r="AM83" s="27">
        <f t="shared" si="39"/>
      </c>
      <c r="AN83" s="33">
        <f t="shared" si="40"/>
        <v>0</v>
      </c>
      <c r="AO83" s="16"/>
      <c r="AP83" s="38">
        <f t="shared" si="41"/>
        <v>0</v>
      </c>
      <c r="AQ83" s="39">
        <f t="shared" si="42"/>
        <v>4</v>
      </c>
      <c r="AS83" s="7">
        <v>6</v>
      </c>
      <c r="AT83" s="7"/>
      <c r="AU83" s="7"/>
      <c r="AV83" s="30"/>
      <c r="AW83" s="12"/>
      <c r="AX83" s="27"/>
      <c r="AY83" s="12"/>
      <c r="AZ83" s="27"/>
      <c r="BA83" s="12"/>
      <c r="BB83" s="27"/>
      <c r="BC83" s="27"/>
      <c r="BD83" s="27"/>
      <c r="BE83" s="27"/>
      <c r="BF83" s="27"/>
      <c r="BG83" s="27"/>
      <c r="BH83" s="27"/>
      <c r="BI83" s="27"/>
      <c r="BJ83" s="33"/>
      <c r="BK83" s="19"/>
      <c r="BL83" s="19"/>
      <c r="BM83" s="39"/>
      <c r="BO83" s="7">
        <v>16</v>
      </c>
      <c r="BP83" s="7"/>
      <c r="BQ83" s="7"/>
      <c r="BR83" s="12"/>
      <c r="BS83" s="12"/>
      <c r="BT83" s="27"/>
      <c r="BU83" s="27"/>
      <c r="BV83" s="27"/>
      <c r="BW83" s="27"/>
      <c r="BX83" s="27">
        <f t="shared" si="43"/>
      </c>
      <c r="BY83" s="27">
        <f t="shared" si="44"/>
      </c>
      <c r="BZ83" s="27">
        <f t="shared" si="45"/>
      </c>
      <c r="CA83" s="27">
        <f t="shared" si="46"/>
      </c>
      <c r="CB83" s="27">
        <f t="shared" si="47"/>
      </c>
      <c r="CC83" s="27">
        <f t="shared" si="48"/>
      </c>
      <c r="CD83" s="27">
        <f t="shared" si="49"/>
      </c>
      <c r="CE83" s="27">
        <f t="shared" si="50"/>
      </c>
      <c r="CF83" s="26">
        <f t="shared" si="51"/>
        <v>0</v>
      </c>
      <c r="CG83" s="12"/>
      <c r="CH83" s="9"/>
      <c r="CI83">
        <f t="shared" si="52"/>
        <v>7</v>
      </c>
    </row>
    <row r="84" spans="1:87" ht="14.25" hidden="1">
      <c r="A84" s="7">
        <v>16</v>
      </c>
      <c r="B84" s="52" t="s">
        <v>148</v>
      </c>
      <c r="C84" s="12" t="s">
        <v>97</v>
      </c>
      <c r="D84" s="30">
        <f t="shared" si="16"/>
        <v>0</v>
      </c>
      <c r="E84" s="53"/>
      <c r="F84" s="27">
        <f t="shared" si="18"/>
        <v>0</v>
      </c>
      <c r="G84" s="53">
        <f t="shared" si="19"/>
        <v>140.500078</v>
      </c>
      <c r="H84" s="27"/>
      <c r="I84" s="53"/>
      <c r="J84" s="27">
        <f t="shared" si="22"/>
        <v>0</v>
      </c>
      <c r="K84" s="53">
        <f t="shared" si="23"/>
        <v>137.50006</v>
      </c>
      <c r="L84" s="27">
        <f t="shared" si="24"/>
      </c>
      <c r="M84" s="27">
        <f t="shared" si="25"/>
      </c>
      <c r="N84" s="27">
        <f t="shared" si="26"/>
      </c>
      <c r="O84" s="27">
        <f t="shared" si="27"/>
      </c>
      <c r="P84" s="27">
        <f t="shared" si="28"/>
      </c>
      <c r="Q84" s="27">
        <f t="shared" si="29"/>
      </c>
      <c r="R84" s="26">
        <f t="shared" si="30"/>
        <v>0.00013900006899999999</v>
      </c>
      <c r="S84" s="19">
        <f t="shared" si="31"/>
        <v>139.000069</v>
      </c>
      <c r="T84" s="38">
        <f t="shared" si="32"/>
        <v>12</v>
      </c>
      <c r="U84" s="25">
        <f t="shared" si="33"/>
        <v>20</v>
      </c>
      <c r="W84" s="7">
        <v>16</v>
      </c>
      <c r="X84" s="7"/>
      <c r="Y84" s="7"/>
      <c r="Z84" s="30"/>
      <c r="AA84" s="12"/>
      <c r="AB84" s="27"/>
      <c r="AC84" s="27"/>
      <c r="AD84" s="27"/>
      <c r="AE84" s="27"/>
      <c r="AF84" s="27">
        <f t="shared" si="53"/>
      </c>
      <c r="AG84" s="27">
        <f t="shared" si="54"/>
      </c>
      <c r="AH84" s="27">
        <f t="shared" si="34"/>
      </c>
      <c r="AI84" s="27">
        <f t="shared" si="35"/>
      </c>
      <c r="AJ84" s="27">
        <f t="shared" si="36"/>
      </c>
      <c r="AK84" s="27">
        <f t="shared" si="37"/>
      </c>
      <c r="AL84" s="27">
        <f t="shared" si="38"/>
      </c>
      <c r="AM84" s="27">
        <f t="shared" si="39"/>
      </c>
      <c r="AN84" s="33">
        <f t="shared" si="40"/>
        <v>0</v>
      </c>
      <c r="AO84" s="16"/>
      <c r="AP84" s="38">
        <f t="shared" si="41"/>
        <v>0</v>
      </c>
      <c r="AQ84" s="39">
        <f t="shared" si="42"/>
        <v>4</v>
      </c>
      <c r="AS84" s="7">
        <v>5</v>
      </c>
      <c r="AT84" s="7"/>
      <c r="AU84" s="7"/>
      <c r="AV84" s="30"/>
      <c r="AW84" s="12"/>
      <c r="AX84" s="27"/>
      <c r="AY84" s="12"/>
      <c r="AZ84" s="27"/>
      <c r="BA84" s="12"/>
      <c r="BB84" s="27"/>
      <c r="BC84" s="27"/>
      <c r="BD84" s="27"/>
      <c r="BE84" s="27"/>
      <c r="BF84" s="27"/>
      <c r="BG84" s="27"/>
      <c r="BH84" s="27"/>
      <c r="BI84" s="27"/>
      <c r="BJ84" s="33"/>
      <c r="BK84" s="19"/>
      <c r="BL84" s="19"/>
      <c r="BM84" s="39"/>
      <c r="BO84" s="7">
        <v>15</v>
      </c>
      <c r="BP84" s="7"/>
      <c r="BQ84" s="7"/>
      <c r="BR84" s="12"/>
      <c r="BS84" s="12"/>
      <c r="BT84" s="27"/>
      <c r="BU84" s="27"/>
      <c r="BV84" s="27"/>
      <c r="BW84" s="27"/>
      <c r="BX84" s="27">
        <f t="shared" si="43"/>
      </c>
      <c r="BY84" s="27">
        <f t="shared" si="44"/>
      </c>
      <c r="BZ84" s="27">
        <f t="shared" si="45"/>
      </c>
      <c r="CA84" s="27">
        <f t="shared" si="46"/>
      </c>
      <c r="CB84" s="27">
        <f t="shared" si="47"/>
      </c>
      <c r="CC84" s="27">
        <f t="shared" si="48"/>
      </c>
      <c r="CD84" s="27">
        <f t="shared" si="49"/>
      </c>
      <c r="CE84" s="27">
        <f t="shared" si="50"/>
      </c>
      <c r="CF84" s="26">
        <f t="shared" si="51"/>
        <v>0</v>
      </c>
      <c r="CG84" s="12"/>
      <c r="CH84" s="9"/>
      <c r="CI84">
        <f t="shared" si="52"/>
        <v>7</v>
      </c>
    </row>
    <row r="85" spans="1:87" ht="14.25" hidden="1">
      <c r="A85" s="7">
        <v>17</v>
      </c>
      <c r="B85" s="7" t="s">
        <v>149</v>
      </c>
      <c r="C85" s="12" t="s">
        <v>97</v>
      </c>
      <c r="D85" s="30">
        <f t="shared" si="16"/>
        <v>0</v>
      </c>
      <c r="E85" s="53"/>
      <c r="F85" s="27">
        <f t="shared" si="18"/>
        <v>0</v>
      </c>
      <c r="G85" s="53">
        <f t="shared" si="19"/>
        <v>138.500069</v>
      </c>
      <c r="H85" s="27"/>
      <c r="I85" s="53"/>
      <c r="J85" s="27"/>
      <c r="K85" s="53"/>
      <c r="L85" s="27">
        <f t="shared" si="24"/>
      </c>
      <c r="M85" s="27">
        <f t="shared" si="25"/>
      </c>
      <c r="N85" s="27">
        <f t="shared" si="26"/>
      </c>
      <c r="O85" s="27">
        <f t="shared" si="27"/>
      </c>
      <c r="P85" s="27">
        <f t="shared" si="28"/>
      </c>
      <c r="Q85" s="27">
        <f t="shared" si="29"/>
      </c>
      <c r="R85" s="26">
        <f t="shared" si="30"/>
        <v>0.000138500069</v>
      </c>
      <c r="S85" s="19">
        <f t="shared" si="31"/>
        <v>138.500069</v>
      </c>
      <c r="T85" s="38">
        <f t="shared" si="32"/>
        <v>6</v>
      </c>
      <c r="U85" s="25">
        <f t="shared" si="33"/>
        <v>21</v>
      </c>
      <c r="W85" s="7">
        <v>17</v>
      </c>
      <c r="X85" s="7"/>
      <c r="Y85" s="7"/>
      <c r="Z85" s="30"/>
      <c r="AA85" s="12"/>
      <c r="AB85" s="27"/>
      <c r="AC85" s="27"/>
      <c r="AD85" s="27"/>
      <c r="AE85" s="27"/>
      <c r="AF85" s="27">
        <f t="shared" si="53"/>
      </c>
      <c r="AG85" s="27">
        <f t="shared" si="54"/>
      </c>
      <c r="AH85" s="27">
        <f t="shared" si="34"/>
      </c>
      <c r="AI85" s="27">
        <f t="shared" si="35"/>
      </c>
      <c r="AJ85" s="27">
        <f t="shared" si="36"/>
      </c>
      <c r="AK85" s="27">
        <f t="shared" si="37"/>
      </c>
      <c r="AL85" s="27">
        <f t="shared" si="38"/>
      </c>
      <c r="AM85" s="27">
        <f t="shared" si="39"/>
      </c>
      <c r="AN85" s="33">
        <f t="shared" si="40"/>
        <v>0</v>
      </c>
      <c r="AO85" s="16"/>
      <c r="AP85" s="38">
        <f t="shared" si="41"/>
        <v>0</v>
      </c>
      <c r="AQ85" s="39">
        <f t="shared" si="42"/>
        <v>4</v>
      </c>
      <c r="AS85" s="7">
        <v>4</v>
      </c>
      <c r="AT85" s="7"/>
      <c r="AU85" s="7"/>
      <c r="AV85" s="30"/>
      <c r="AW85" s="12"/>
      <c r="AX85" s="27"/>
      <c r="AY85" s="12"/>
      <c r="AZ85" s="27"/>
      <c r="BA85" s="12"/>
      <c r="BB85" s="27"/>
      <c r="BC85" s="27"/>
      <c r="BD85" s="27"/>
      <c r="BE85" s="27"/>
      <c r="BF85" s="27"/>
      <c r="BG85" s="27"/>
      <c r="BH85" s="27"/>
      <c r="BI85" s="27"/>
      <c r="BJ85" s="33"/>
      <c r="BK85" s="19"/>
      <c r="BL85" s="19"/>
      <c r="BM85" s="39"/>
      <c r="BO85" s="7">
        <v>14</v>
      </c>
      <c r="BP85" s="7"/>
      <c r="BQ85" s="7"/>
      <c r="BR85" s="12"/>
      <c r="BS85" s="12"/>
      <c r="BT85" s="27"/>
      <c r="BU85" s="27"/>
      <c r="BV85" s="27"/>
      <c r="BW85" s="27"/>
      <c r="BX85" s="27">
        <f t="shared" si="43"/>
      </c>
      <c r="BY85" s="27">
        <f t="shared" si="44"/>
      </c>
      <c r="BZ85" s="27">
        <f t="shared" si="45"/>
      </c>
      <c r="CA85" s="27">
        <f t="shared" si="46"/>
      </c>
      <c r="CB85" s="27">
        <f t="shared" si="47"/>
      </c>
      <c r="CC85" s="27">
        <f t="shared" si="48"/>
      </c>
      <c r="CD85" s="27">
        <f t="shared" si="49"/>
      </c>
      <c r="CE85" s="27">
        <f t="shared" si="50"/>
      </c>
      <c r="CF85" s="26">
        <f t="shared" si="51"/>
        <v>0</v>
      </c>
      <c r="CG85" s="12"/>
      <c r="CH85" s="9"/>
      <c r="CI85">
        <f t="shared" si="52"/>
        <v>7</v>
      </c>
    </row>
    <row r="86" spans="1:87" ht="14.25" hidden="1">
      <c r="A86" s="7">
        <v>18</v>
      </c>
      <c r="B86" s="7" t="s">
        <v>100</v>
      </c>
      <c r="C86" s="12" t="s">
        <v>97</v>
      </c>
      <c r="D86" s="30">
        <f t="shared" si="16"/>
        <v>0</v>
      </c>
      <c r="E86" s="53">
        <f t="shared" si="17"/>
        <v>125.66668166666668</v>
      </c>
      <c r="F86" s="27">
        <f t="shared" si="18"/>
        <v>0</v>
      </c>
      <c r="G86" s="53">
        <f t="shared" si="19"/>
        <v>146.66674666666665</v>
      </c>
      <c r="H86" s="27">
        <f t="shared" si="20"/>
        <v>0</v>
      </c>
      <c r="I86" s="53">
        <f t="shared" si="21"/>
        <v>134.000064</v>
      </c>
      <c r="J86" s="27">
        <f t="shared" si="22"/>
        <v>1</v>
      </c>
      <c r="K86" s="53">
        <f t="shared" si="23"/>
        <v>160.500056</v>
      </c>
      <c r="L86" s="27">
        <f t="shared" si="24"/>
      </c>
      <c r="M86" s="27">
        <f t="shared" si="25"/>
      </c>
      <c r="N86" s="27">
        <f t="shared" si="26"/>
      </c>
      <c r="O86" s="27">
        <f t="shared" si="27"/>
      </c>
      <c r="P86" s="27">
        <f t="shared" si="28"/>
      </c>
      <c r="Q86" s="27">
        <f t="shared" si="29"/>
      </c>
      <c r="R86" s="26">
        <f t="shared" si="30"/>
        <v>1.0001417083870834</v>
      </c>
      <c r="S86" s="19">
        <f t="shared" si="31"/>
        <v>141.70838708333335</v>
      </c>
      <c r="T86" s="38">
        <f t="shared" si="32"/>
        <v>24</v>
      </c>
      <c r="U86" s="25">
        <f t="shared" si="33"/>
        <v>15</v>
      </c>
      <c r="W86" s="7">
        <v>18</v>
      </c>
      <c r="X86" s="7"/>
      <c r="Y86" s="7"/>
      <c r="Z86" s="30"/>
      <c r="AA86" s="12"/>
      <c r="AB86" s="27"/>
      <c r="AC86" s="27"/>
      <c r="AD86" s="27"/>
      <c r="AE86" s="27"/>
      <c r="AF86" s="27">
        <f t="shared" si="53"/>
      </c>
      <c r="AG86" s="27">
        <f t="shared" si="54"/>
      </c>
      <c r="AH86" s="27">
        <f t="shared" si="34"/>
      </c>
      <c r="AI86" s="27">
        <f t="shared" si="35"/>
      </c>
      <c r="AJ86" s="27">
        <f t="shared" si="36"/>
      </c>
      <c r="AK86" s="27">
        <f t="shared" si="37"/>
      </c>
      <c r="AL86" s="27">
        <f t="shared" si="38"/>
      </c>
      <c r="AM86" s="27">
        <f t="shared" si="39"/>
      </c>
      <c r="AN86" s="33">
        <f t="shared" si="40"/>
        <v>0</v>
      </c>
      <c r="AO86" s="16"/>
      <c r="AP86" s="38">
        <f t="shared" si="41"/>
        <v>0</v>
      </c>
      <c r="AQ86" s="39">
        <f t="shared" si="42"/>
        <v>4</v>
      </c>
      <c r="AS86" s="7">
        <v>3</v>
      </c>
      <c r="AT86" s="7"/>
      <c r="AU86" s="7"/>
      <c r="AV86" s="30"/>
      <c r="AW86" s="12"/>
      <c r="AX86" s="27"/>
      <c r="AY86" s="12"/>
      <c r="AZ86" s="27"/>
      <c r="BA86" s="12"/>
      <c r="BB86" s="27"/>
      <c r="BC86" s="27"/>
      <c r="BD86" s="27"/>
      <c r="BE86" s="27"/>
      <c r="BF86" s="27"/>
      <c r="BG86" s="27"/>
      <c r="BH86" s="27"/>
      <c r="BI86" s="27"/>
      <c r="BJ86" s="33"/>
      <c r="BK86" s="19"/>
      <c r="BL86" s="19"/>
      <c r="BM86" s="39"/>
      <c r="BO86" s="7">
        <v>13</v>
      </c>
      <c r="BP86" s="7"/>
      <c r="BQ86" s="7"/>
      <c r="BR86" s="12"/>
      <c r="BS86" s="12"/>
      <c r="BT86" s="27"/>
      <c r="BU86" s="27"/>
      <c r="BV86" s="27"/>
      <c r="BW86" s="27"/>
      <c r="BX86" s="27">
        <f t="shared" si="43"/>
      </c>
      <c r="BY86" s="27">
        <f t="shared" si="44"/>
      </c>
      <c r="BZ86" s="27">
        <f t="shared" si="45"/>
      </c>
      <c r="CA86" s="27">
        <f t="shared" si="46"/>
      </c>
      <c r="CB86" s="27">
        <f t="shared" si="47"/>
      </c>
      <c r="CC86" s="27">
        <f t="shared" si="48"/>
      </c>
      <c r="CD86" s="27">
        <f t="shared" si="49"/>
      </c>
      <c r="CE86" s="27">
        <f t="shared" si="50"/>
      </c>
      <c r="CF86" s="26">
        <f t="shared" si="51"/>
        <v>0</v>
      </c>
      <c r="CG86" s="12"/>
      <c r="CH86" s="9"/>
      <c r="CI86">
        <f t="shared" si="52"/>
        <v>7</v>
      </c>
    </row>
    <row r="87" spans="1:87" ht="14.25" hidden="1">
      <c r="A87" s="7">
        <v>19</v>
      </c>
      <c r="B87" s="7" t="s">
        <v>94</v>
      </c>
      <c r="C87" s="12" t="s">
        <v>88</v>
      </c>
      <c r="D87" s="30">
        <f t="shared" si="16"/>
        <v>0</v>
      </c>
      <c r="E87" s="53">
        <f t="shared" si="17"/>
        <v>143.000014</v>
      </c>
      <c r="F87" s="27">
        <f t="shared" si="18"/>
        <v>0</v>
      </c>
      <c r="G87" s="53">
        <f t="shared" si="19"/>
        <v>126.33338633333332</v>
      </c>
      <c r="H87" s="27"/>
      <c r="I87" s="53"/>
      <c r="J87" s="27">
        <f t="shared" si="22"/>
        <v>0</v>
      </c>
      <c r="K87" s="53">
        <f t="shared" si="23"/>
        <v>140.83339233333334</v>
      </c>
      <c r="L87" s="27">
        <f t="shared" si="24"/>
      </c>
      <c r="M87" s="27">
        <f t="shared" si="25"/>
      </c>
      <c r="N87" s="27">
        <f t="shared" si="26"/>
      </c>
      <c r="O87" s="27">
        <f t="shared" si="27"/>
      </c>
      <c r="P87" s="27">
        <f t="shared" si="28"/>
      </c>
      <c r="Q87" s="27">
        <f t="shared" si="29"/>
      </c>
      <c r="R87" s="26">
        <f t="shared" si="30"/>
        <v>0.0001367222642222222</v>
      </c>
      <c r="S87" s="19">
        <f t="shared" si="31"/>
        <v>136.7222642222222</v>
      </c>
      <c r="T87" s="38">
        <f t="shared" si="32"/>
        <v>18</v>
      </c>
      <c r="U87" s="25">
        <f t="shared" si="33"/>
        <v>22</v>
      </c>
      <c r="W87" s="7">
        <v>19</v>
      </c>
      <c r="X87" s="7"/>
      <c r="Y87" s="7"/>
      <c r="Z87" s="30"/>
      <c r="AA87" s="12"/>
      <c r="AB87" s="27"/>
      <c r="AC87" s="27"/>
      <c r="AD87" s="27"/>
      <c r="AE87" s="27"/>
      <c r="AF87" s="27">
        <f t="shared" si="53"/>
      </c>
      <c r="AG87" s="27">
        <f t="shared" si="54"/>
      </c>
      <c r="AH87" s="27">
        <f t="shared" si="34"/>
      </c>
      <c r="AI87" s="27">
        <f t="shared" si="35"/>
      </c>
      <c r="AJ87" s="27">
        <f t="shared" si="36"/>
      </c>
      <c r="AK87" s="27">
        <f t="shared" si="37"/>
      </c>
      <c r="AL87" s="27">
        <f t="shared" si="38"/>
      </c>
      <c r="AM87" s="27">
        <f t="shared" si="39"/>
      </c>
      <c r="AN87" s="33">
        <f t="shared" si="40"/>
        <v>0</v>
      </c>
      <c r="AO87" s="16"/>
      <c r="AP87" s="38">
        <f t="shared" si="41"/>
        <v>0</v>
      </c>
      <c r="AQ87" s="39">
        <f t="shared" si="42"/>
        <v>4</v>
      </c>
      <c r="AS87" s="7">
        <v>2</v>
      </c>
      <c r="AT87" s="7"/>
      <c r="AU87" s="7"/>
      <c r="AV87" s="30"/>
      <c r="AW87" s="12"/>
      <c r="AX87" s="27"/>
      <c r="AY87" s="12"/>
      <c r="AZ87" s="27"/>
      <c r="BA87" s="12"/>
      <c r="BB87" s="27"/>
      <c r="BC87" s="27"/>
      <c r="BD87" s="27"/>
      <c r="BE87" s="27"/>
      <c r="BF87" s="27"/>
      <c r="BG87" s="27"/>
      <c r="BH87" s="27"/>
      <c r="BI87" s="27"/>
      <c r="BJ87" s="33"/>
      <c r="BK87" s="19"/>
      <c r="BL87" s="19"/>
      <c r="BM87" s="39"/>
      <c r="BO87" s="7">
        <v>12</v>
      </c>
      <c r="BP87" s="7"/>
      <c r="BQ87" s="7"/>
      <c r="BR87" s="12"/>
      <c r="BS87" s="12"/>
      <c r="BT87" s="27"/>
      <c r="BU87" s="27"/>
      <c r="BV87" s="27"/>
      <c r="BW87" s="12"/>
      <c r="BX87" s="27">
        <f t="shared" si="43"/>
      </c>
      <c r="BY87" s="27">
        <f t="shared" si="44"/>
      </c>
      <c r="BZ87" s="27">
        <f t="shared" si="45"/>
      </c>
      <c r="CA87" s="27">
        <f t="shared" si="46"/>
      </c>
      <c r="CB87" s="27">
        <f t="shared" si="47"/>
      </c>
      <c r="CC87" s="27">
        <f t="shared" si="48"/>
      </c>
      <c r="CD87" s="27">
        <f t="shared" si="49"/>
      </c>
      <c r="CE87" s="27">
        <f t="shared" si="50"/>
      </c>
      <c r="CF87" s="26">
        <f t="shared" si="51"/>
        <v>0</v>
      </c>
      <c r="CG87" s="12"/>
      <c r="CH87" s="9"/>
      <c r="CI87">
        <f t="shared" si="52"/>
        <v>7</v>
      </c>
    </row>
    <row r="88" spans="1:87" ht="14.25" hidden="1">
      <c r="A88" s="7">
        <v>20</v>
      </c>
      <c r="B88" s="7" t="s">
        <v>150</v>
      </c>
      <c r="C88" s="12" t="s">
        <v>97</v>
      </c>
      <c r="D88" s="30">
        <f t="shared" si="16"/>
        <v>0</v>
      </c>
      <c r="E88" s="53"/>
      <c r="F88" s="27">
        <f t="shared" si="18"/>
        <v>0</v>
      </c>
      <c r="G88" s="53">
        <f t="shared" si="19"/>
        <v>134.000077</v>
      </c>
      <c r="H88" s="27"/>
      <c r="I88" s="53"/>
      <c r="J88" s="27"/>
      <c r="K88" s="53"/>
      <c r="L88" s="27">
        <f t="shared" si="24"/>
      </c>
      <c r="M88" s="27">
        <f t="shared" si="25"/>
      </c>
      <c r="N88" s="27">
        <f t="shared" si="26"/>
      </c>
      <c r="O88" s="27">
        <f t="shared" si="27"/>
      </c>
      <c r="P88" s="27">
        <f t="shared" si="28"/>
      </c>
      <c r="Q88" s="27">
        <f t="shared" si="29"/>
      </c>
      <c r="R88" s="26">
        <f t="shared" si="30"/>
        <v>0.000134000077</v>
      </c>
      <c r="S88" s="19">
        <f t="shared" si="31"/>
        <v>134.000077</v>
      </c>
      <c r="T88" s="38">
        <f t="shared" si="32"/>
        <v>6</v>
      </c>
      <c r="U88" s="25">
        <f t="shared" si="33"/>
        <v>24</v>
      </c>
      <c r="W88" s="7">
        <v>20</v>
      </c>
      <c r="X88" s="7"/>
      <c r="Y88" s="7"/>
      <c r="Z88" s="30"/>
      <c r="AA88" s="12"/>
      <c r="AB88" s="27"/>
      <c r="AC88" s="27"/>
      <c r="AD88" s="27"/>
      <c r="AE88" s="27"/>
      <c r="AF88" s="27">
        <f t="shared" si="53"/>
      </c>
      <c r="AG88" s="27">
        <f t="shared" si="54"/>
      </c>
      <c r="AH88" s="27">
        <f t="shared" si="34"/>
      </c>
      <c r="AI88" s="27">
        <f t="shared" si="35"/>
      </c>
      <c r="AJ88" s="27">
        <f t="shared" si="36"/>
      </c>
      <c r="AK88" s="27">
        <f t="shared" si="37"/>
      </c>
      <c r="AL88" s="27">
        <f t="shared" si="38"/>
      </c>
      <c r="AM88" s="27">
        <f t="shared" si="39"/>
      </c>
      <c r="AN88" s="33">
        <f t="shared" si="40"/>
        <v>0</v>
      </c>
      <c r="AO88" s="16"/>
      <c r="AP88" s="38">
        <f t="shared" si="41"/>
        <v>0</v>
      </c>
      <c r="AQ88" s="39">
        <f t="shared" si="42"/>
        <v>4</v>
      </c>
      <c r="AS88" s="7">
        <v>1</v>
      </c>
      <c r="AT88" s="7"/>
      <c r="AU88" s="7"/>
      <c r="AV88" s="30"/>
      <c r="AW88" s="12"/>
      <c r="AX88" s="27"/>
      <c r="AY88" s="12"/>
      <c r="AZ88" s="27"/>
      <c r="BA88" s="12"/>
      <c r="BB88" s="27"/>
      <c r="BC88" s="27"/>
      <c r="BD88" s="27"/>
      <c r="BE88" s="27"/>
      <c r="BF88" s="27"/>
      <c r="BG88" s="27"/>
      <c r="BH88" s="27"/>
      <c r="BI88" s="27"/>
      <c r="BJ88" s="33"/>
      <c r="BK88" s="19"/>
      <c r="BL88" s="19"/>
      <c r="BM88" s="39"/>
      <c r="BO88" s="7">
        <v>11</v>
      </c>
      <c r="BP88" s="7"/>
      <c r="BQ88" s="7"/>
      <c r="BR88" s="12"/>
      <c r="BS88" s="12"/>
      <c r="BT88" s="27"/>
      <c r="BU88" s="27"/>
      <c r="BV88" s="27"/>
      <c r="BW88" s="12"/>
      <c r="BX88" s="27">
        <f t="shared" si="43"/>
      </c>
      <c r="BY88" s="27">
        <f t="shared" si="44"/>
      </c>
      <c r="BZ88" s="27">
        <f t="shared" si="45"/>
      </c>
      <c r="CA88" s="27">
        <f t="shared" si="46"/>
      </c>
      <c r="CB88" s="27">
        <f t="shared" si="47"/>
      </c>
      <c r="CC88" s="27">
        <f t="shared" si="48"/>
      </c>
      <c r="CD88" s="27">
        <f t="shared" si="49"/>
      </c>
      <c r="CE88" s="27">
        <f t="shared" si="50"/>
      </c>
      <c r="CF88" s="26">
        <f t="shared" si="51"/>
        <v>0</v>
      </c>
      <c r="CG88" s="12"/>
      <c r="CH88" s="9"/>
      <c r="CI88">
        <f t="shared" si="52"/>
        <v>7</v>
      </c>
    </row>
    <row r="89" spans="1:87" ht="14.25" hidden="1">
      <c r="A89" s="7">
        <v>21</v>
      </c>
      <c r="B89" s="7" t="s">
        <v>106</v>
      </c>
      <c r="C89" s="12" t="s">
        <v>88</v>
      </c>
      <c r="D89" s="30">
        <f t="shared" si="16"/>
        <v>0</v>
      </c>
      <c r="E89" s="53">
        <f t="shared" si="17"/>
        <v>108.16667866666667</v>
      </c>
      <c r="F89" s="27">
        <f t="shared" si="18"/>
        <v>0</v>
      </c>
      <c r="G89" s="53">
        <f t="shared" si="19"/>
        <v>148.500055</v>
      </c>
      <c r="H89" s="27">
        <f t="shared" si="20"/>
        <v>0</v>
      </c>
      <c r="I89" s="53">
        <f t="shared" si="21"/>
        <v>142.33340533333333</v>
      </c>
      <c r="J89" s="27">
        <f t="shared" si="22"/>
        <v>0</v>
      </c>
      <c r="K89" s="53">
        <f t="shared" si="23"/>
        <v>141.16673866666665</v>
      </c>
      <c r="L89" s="27">
        <f t="shared" si="24"/>
      </c>
      <c r="M89" s="27">
        <f t="shared" si="25"/>
      </c>
      <c r="N89" s="27">
        <f t="shared" si="26"/>
      </c>
      <c r="O89" s="27">
        <f t="shared" si="27"/>
      </c>
      <c r="P89" s="27">
        <f t="shared" si="28"/>
      </c>
      <c r="Q89" s="27">
        <f t="shared" si="29"/>
      </c>
      <c r="R89" s="26">
        <f t="shared" si="30"/>
        <v>0.00013504171941666667</v>
      </c>
      <c r="S89" s="19">
        <f t="shared" si="31"/>
        <v>135.04171941666667</v>
      </c>
      <c r="T89" s="38">
        <f t="shared" si="32"/>
        <v>24</v>
      </c>
      <c r="U89" s="25">
        <f t="shared" si="33"/>
        <v>23</v>
      </c>
      <c r="BO89" s="7">
        <v>10</v>
      </c>
      <c r="BP89" s="7"/>
      <c r="BQ89" s="7"/>
      <c r="BR89" s="12"/>
      <c r="BS89" s="12"/>
      <c r="BT89" s="27"/>
      <c r="BU89" s="27"/>
      <c r="BV89" s="27"/>
      <c r="BW89" s="12"/>
      <c r="BX89" s="27">
        <f t="shared" si="43"/>
      </c>
      <c r="BY89" s="27">
        <f t="shared" si="44"/>
      </c>
      <c r="BZ89" s="27">
        <f t="shared" si="45"/>
      </c>
      <c r="CA89" s="27">
        <f t="shared" si="46"/>
      </c>
      <c r="CB89" s="27">
        <f t="shared" si="47"/>
      </c>
      <c r="CC89" s="27">
        <f t="shared" si="48"/>
      </c>
      <c r="CD89" s="27">
        <f t="shared" si="49"/>
      </c>
      <c r="CE89" s="27">
        <f t="shared" si="50"/>
      </c>
      <c r="CF89" s="26">
        <f t="shared" si="51"/>
        <v>0</v>
      </c>
      <c r="CG89" s="12"/>
      <c r="CH89" s="9"/>
      <c r="CI89">
        <f t="shared" si="52"/>
        <v>7</v>
      </c>
    </row>
    <row r="90" spans="1:87" ht="14.25" hidden="1">
      <c r="A90" s="7">
        <v>22</v>
      </c>
      <c r="B90" s="7" t="s">
        <v>102</v>
      </c>
      <c r="C90" s="12" t="s">
        <v>97</v>
      </c>
      <c r="D90" s="30">
        <f t="shared" si="16"/>
        <v>0</v>
      </c>
      <c r="E90" s="53">
        <f t="shared" si="17"/>
        <v>121.000019</v>
      </c>
      <c r="F90" s="27">
        <f t="shared" si="18"/>
        <v>0</v>
      </c>
      <c r="G90" s="53">
        <f t="shared" si="19"/>
        <v>131.83340433333333</v>
      </c>
      <c r="H90" s="27"/>
      <c r="I90" s="53"/>
      <c r="J90" s="27">
        <f t="shared" si="22"/>
        <v>0</v>
      </c>
      <c r="K90" s="53">
        <f t="shared" si="23"/>
        <v>103.33340133333333</v>
      </c>
      <c r="L90" s="27">
        <f t="shared" si="24"/>
      </c>
      <c r="M90" s="27">
        <f t="shared" si="25"/>
      </c>
      <c r="N90" s="27">
        <f t="shared" si="26"/>
      </c>
      <c r="O90" s="27">
        <f t="shared" si="27"/>
      </c>
      <c r="P90" s="27">
        <f t="shared" si="28"/>
      </c>
      <c r="Q90" s="27">
        <f t="shared" si="29"/>
      </c>
      <c r="R90" s="26">
        <f t="shared" si="30"/>
        <v>0.00011872227488888887</v>
      </c>
      <c r="S90" s="19">
        <f t="shared" si="31"/>
        <v>118.72227488888888</v>
      </c>
      <c r="T90" s="38">
        <f t="shared" si="32"/>
        <v>18</v>
      </c>
      <c r="U90" s="25">
        <f t="shared" si="33"/>
        <v>30</v>
      </c>
      <c r="BO90" s="7">
        <v>9</v>
      </c>
      <c r="BP90" s="7"/>
      <c r="BQ90" s="7"/>
      <c r="BR90" s="12"/>
      <c r="BS90" s="12"/>
      <c r="BT90" s="27"/>
      <c r="BU90" s="27"/>
      <c r="BV90" s="27"/>
      <c r="BW90" s="12"/>
      <c r="BX90" s="27">
        <f t="shared" si="43"/>
      </c>
      <c r="BY90" s="27">
        <f t="shared" si="44"/>
      </c>
      <c r="BZ90" s="27">
        <f t="shared" si="45"/>
      </c>
      <c r="CA90" s="27">
        <f t="shared" si="46"/>
      </c>
      <c r="CB90" s="27">
        <f t="shared" si="47"/>
      </c>
      <c r="CC90" s="27">
        <f t="shared" si="48"/>
      </c>
      <c r="CD90" s="27">
        <f t="shared" si="49"/>
      </c>
      <c r="CE90" s="27">
        <f t="shared" si="50"/>
      </c>
      <c r="CF90" s="26">
        <f t="shared" si="51"/>
        <v>0</v>
      </c>
      <c r="CG90" s="12"/>
      <c r="CH90" s="9"/>
      <c r="CI90">
        <f t="shared" si="52"/>
        <v>7</v>
      </c>
    </row>
    <row r="91" spans="1:87" ht="14.25" hidden="1">
      <c r="A91" s="7">
        <v>23</v>
      </c>
      <c r="B91" s="7" t="s">
        <v>101</v>
      </c>
      <c r="C91" s="12" t="s">
        <v>97</v>
      </c>
      <c r="D91" s="30">
        <f t="shared" si="16"/>
        <v>0</v>
      </c>
      <c r="E91" s="53">
        <f t="shared" si="17"/>
        <v>122.16668866666667</v>
      </c>
      <c r="F91" s="27">
        <f t="shared" si="18"/>
        <v>0</v>
      </c>
      <c r="G91" s="53"/>
      <c r="H91" s="27"/>
      <c r="I91" s="53"/>
      <c r="J91" s="27">
        <f t="shared" si="22"/>
        <v>0</v>
      </c>
      <c r="K91" s="53">
        <f t="shared" si="23"/>
        <v>128.16673266666666</v>
      </c>
      <c r="L91" s="27">
        <f t="shared" si="24"/>
      </c>
      <c r="M91" s="27">
        <f t="shared" si="25"/>
      </c>
      <c r="N91" s="27">
        <f t="shared" si="26"/>
      </c>
      <c r="O91" s="27">
        <f t="shared" si="27"/>
      </c>
      <c r="P91" s="27">
        <f t="shared" si="28"/>
      </c>
      <c r="Q91" s="27">
        <f t="shared" si="29"/>
      </c>
      <c r="R91" s="26">
        <f t="shared" si="30"/>
        <v>0.00012516671066666664</v>
      </c>
      <c r="S91" s="19">
        <f t="shared" si="31"/>
        <v>125.16671066666666</v>
      </c>
      <c r="T91" s="38">
        <f t="shared" si="32"/>
        <v>12</v>
      </c>
      <c r="U91" s="25">
        <f t="shared" si="33"/>
        <v>27</v>
      </c>
      <c r="BO91" s="7">
        <v>8</v>
      </c>
      <c r="BP91" s="7"/>
      <c r="BQ91" s="7"/>
      <c r="BR91" s="12"/>
      <c r="BS91" s="12"/>
      <c r="BT91" s="27"/>
      <c r="BU91" s="27"/>
      <c r="BV91" s="27"/>
      <c r="BW91" s="12"/>
      <c r="BX91" s="27">
        <f t="shared" si="43"/>
      </c>
      <c r="BY91" s="27">
        <f t="shared" si="44"/>
      </c>
      <c r="BZ91" s="27">
        <f t="shared" si="45"/>
      </c>
      <c r="CA91" s="27">
        <f t="shared" si="46"/>
      </c>
      <c r="CB91" s="27">
        <f t="shared" si="47"/>
      </c>
      <c r="CC91" s="27">
        <f t="shared" si="48"/>
      </c>
      <c r="CD91" s="27">
        <f t="shared" si="49"/>
      </c>
      <c r="CE91" s="27">
        <f t="shared" si="50"/>
      </c>
      <c r="CF91" s="26">
        <f t="shared" si="51"/>
        <v>0</v>
      </c>
      <c r="CG91" s="12"/>
      <c r="CH91" s="9"/>
      <c r="CI91">
        <f t="shared" si="52"/>
        <v>7</v>
      </c>
    </row>
    <row r="92" spans="1:87" ht="14.25" hidden="1">
      <c r="A92" s="7">
        <v>24</v>
      </c>
      <c r="B92" s="7" t="s">
        <v>105</v>
      </c>
      <c r="C92" s="12" t="s">
        <v>97</v>
      </c>
      <c r="D92" s="30">
        <f t="shared" si="16"/>
        <v>0</v>
      </c>
      <c r="E92" s="53">
        <f t="shared" si="17"/>
        <v>109.66668266666667</v>
      </c>
      <c r="F92" s="27">
        <f t="shared" si="18"/>
        <v>0</v>
      </c>
      <c r="G92" s="53">
        <f t="shared" si="19"/>
        <v>132.000075</v>
      </c>
      <c r="H92" s="27"/>
      <c r="I92" s="53"/>
      <c r="J92" s="27">
        <f t="shared" si="22"/>
        <v>0</v>
      </c>
      <c r="K92" s="53">
        <f t="shared" si="23"/>
        <v>139.66673066666667</v>
      </c>
      <c r="L92" s="27">
        <f t="shared" si="24"/>
      </c>
      <c r="M92" s="27">
        <f t="shared" si="25"/>
      </c>
      <c r="N92" s="27">
        <f t="shared" si="26"/>
      </c>
      <c r="O92" s="27">
        <f t="shared" si="27"/>
      </c>
      <c r="P92" s="27">
        <f t="shared" si="28"/>
      </c>
      <c r="Q92" s="27">
        <f t="shared" si="29"/>
      </c>
      <c r="R92" s="26">
        <f t="shared" si="30"/>
        <v>0.00012711116277777778</v>
      </c>
      <c r="S92" s="19">
        <f t="shared" si="31"/>
        <v>127.11116277777778</v>
      </c>
      <c r="T92" s="38">
        <f t="shared" si="32"/>
        <v>18</v>
      </c>
      <c r="U92" s="25">
        <f t="shared" si="33"/>
        <v>26</v>
      </c>
      <c r="BO92" s="7">
        <v>7</v>
      </c>
      <c r="BP92" s="7"/>
      <c r="BQ92" s="7"/>
      <c r="BR92" s="12"/>
      <c r="BS92" s="12"/>
      <c r="BT92" s="27"/>
      <c r="BU92" s="27"/>
      <c r="BV92" s="27"/>
      <c r="BW92" s="12"/>
      <c r="BX92" s="27">
        <f t="shared" si="43"/>
      </c>
      <c r="BY92" s="27">
        <f t="shared" si="44"/>
      </c>
      <c r="BZ92" s="27">
        <f t="shared" si="45"/>
      </c>
      <c r="CA92" s="27">
        <f t="shared" si="46"/>
      </c>
      <c r="CB92" s="27">
        <f t="shared" si="47"/>
      </c>
      <c r="CC92" s="27">
        <f t="shared" si="48"/>
      </c>
      <c r="CD92" s="27">
        <f t="shared" si="49"/>
      </c>
      <c r="CE92" s="27">
        <f t="shared" si="50"/>
      </c>
      <c r="CF92" s="26">
        <f t="shared" si="51"/>
        <v>0</v>
      </c>
      <c r="CG92" s="12"/>
      <c r="CH92" s="9"/>
      <c r="CI92">
        <f t="shared" si="52"/>
        <v>7</v>
      </c>
    </row>
    <row r="93" spans="1:87" ht="14.25" hidden="1">
      <c r="A93" s="7">
        <v>25</v>
      </c>
      <c r="B93" s="7" t="s">
        <v>151</v>
      </c>
      <c r="C93" s="12" t="s">
        <v>88</v>
      </c>
      <c r="D93" s="30">
        <f t="shared" si="16"/>
        <v>0</v>
      </c>
      <c r="E93" s="53"/>
      <c r="F93" s="27">
        <f t="shared" si="18"/>
        <v>0</v>
      </c>
      <c r="G93" s="53">
        <f t="shared" si="19"/>
        <v>118.33338733333333</v>
      </c>
      <c r="H93" s="27">
        <f t="shared" si="20"/>
        <v>0</v>
      </c>
      <c r="I93" s="53">
        <f t="shared" si="21"/>
        <v>119.16673766666668</v>
      </c>
      <c r="J93" s="27"/>
      <c r="K93" s="53"/>
      <c r="L93" s="27">
        <f t="shared" si="24"/>
      </c>
      <c r="M93" s="27">
        <f t="shared" si="25"/>
      </c>
      <c r="N93" s="27">
        <f t="shared" si="26"/>
      </c>
      <c r="O93" s="27">
        <f t="shared" si="27"/>
      </c>
      <c r="P93" s="27">
        <f t="shared" si="28"/>
      </c>
      <c r="Q93" s="27">
        <f t="shared" si="29"/>
      </c>
      <c r="R93" s="26">
        <f t="shared" si="30"/>
        <v>0.00011875006250000001</v>
      </c>
      <c r="S93" s="19">
        <f t="shared" si="31"/>
        <v>118.75006250000001</v>
      </c>
      <c r="T93" s="38">
        <f t="shared" si="32"/>
        <v>12</v>
      </c>
      <c r="U93" s="25">
        <f t="shared" si="33"/>
        <v>29</v>
      </c>
      <c r="BO93" s="7">
        <v>6</v>
      </c>
      <c r="BP93" s="7"/>
      <c r="BQ93" s="7"/>
      <c r="BR93" s="12"/>
      <c r="BS93" s="12"/>
      <c r="BT93" s="27"/>
      <c r="BU93" s="27"/>
      <c r="BV93" s="27"/>
      <c r="BW93" s="12"/>
      <c r="BX93" s="27">
        <f t="shared" si="43"/>
      </c>
      <c r="BY93" s="27">
        <f t="shared" si="44"/>
      </c>
      <c r="BZ93" s="27">
        <f t="shared" si="45"/>
      </c>
      <c r="CA93" s="27">
        <f t="shared" si="46"/>
      </c>
      <c r="CB93" s="27">
        <f t="shared" si="47"/>
      </c>
      <c r="CC93" s="27">
        <f t="shared" si="48"/>
      </c>
      <c r="CD93" s="27">
        <f t="shared" si="49"/>
      </c>
      <c r="CE93" s="27">
        <f t="shared" si="50"/>
      </c>
      <c r="CF93" s="26">
        <f t="shared" si="51"/>
        <v>0</v>
      </c>
      <c r="CG93" s="12"/>
      <c r="CH93" s="9"/>
      <c r="CI93">
        <f t="shared" si="52"/>
        <v>7</v>
      </c>
    </row>
    <row r="94" spans="1:87" ht="14.25" hidden="1">
      <c r="A94" s="7">
        <v>26</v>
      </c>
      <c r="B94" s="7" t="s">
        <v>104</v>
      </c>
      <c r="C94" s="12" t="s">
        <v>97</v>
      </c>
      <c r="D94" s="30">
        <f t="shared" si="16"/>
        <v>0</v>
      </c>
      <c r="E94" s="53">
        <f t="shared" si="17"/>
        <v>115.66668666666668</v>
      </c>
      <c r="F94" s="27">
        <f t="shared" si="18"/>
        <v>0</v>
      </c>
      <c r="G94" s="53"/>
      <c r="H94" s="27"/>
      <c r="I94" s="53"/>
      <c r="J94" s="27">
        <f t="shared" si="22"/>
        <v>0</v>
      </c>
      <c r="K94" s="53">
        <f t="shared" si="23"/>
        <v>111.16672466666667</v>
      </c>
      <c r="L94" s="27">
        <f t="shared" si="24"/>
      </c>
      <c r="M94" s="27">
        <f t="shared" si="25"/>
      </c>
      <c r="N94" s="27">
        <f t="shared" si="26"/>
      </c>
      <c r="O94" s="27">
        <f t="shared" si="27"/>
      </c>
      <c r="P94" s="27">
        <f t="shared" si="28"/>
      </c>
      <c r="Q94" s="27">
        <f t="shared" si="29"/>
      </c>
      <c r="R94" s="26">
        <f t="shared" si="30"/>
        <v>0.00011341670566666666</v>
      </c>
      <c r="S94" s="19">
        <f t="shared" si="31"/>
        <v>113.41670566666667</v>
      </c>
      <c r="T94" s="38">
        <f t="shared" si="32"/>
        <v>12</v>
      </c>
      <c r="U94" s="25">
        <f t="shared" si="33"/>
        <v>31</v>
      </c>
      <c r="BO94" s="7">
        <v>5</v>
      </c>
      <c r="BP94" s="7"/>
      <c r="BQ94" s="7"/>
      <c r="BR94" s="12"/>
      <c r="BS94" s="12"/>
      <c r="BT94" s="27"/>
      <c r="BU94" s="27"/>
      <c r="BV94" s="27"/>
      <c r="BW94" s="12"/>
      <c r="BX94" s="27">
        <f t="shared" si="43"/>
      </c>
      <c r="BY94" s="27">
        <f t="shared" si="44"/>
      </c>
      <c r="BZ94" s="27">
        <f t="shared" si="45"/>
      </c>
      <c r="CA94" s="27">
        <f t="shared" si="46"/>
      </c>
      <c r="CB94" s="27">
        <f t="shared" si="47"/>
      </c>
      <c r="CC94" s="27">
        <f t="shared" si="48"/>
      </c>
      <c r="CD94" s="27">
        <f t="shared" si="49"/>
      </c>
      <c r="CE94" s="27">
        <f t="shared" si="50"/>
      </c>
      <c r="CF94" s="26">
        <f t="shared" si="51"/>
        <v>0</v>
      </c>
      <c r="CG94" s="12"/>
      <c r="CH94" s="9"/>
      <c r="CI94">
        <f t="shared" si="52"/>
        <v>7</v>
      </c>
    </row>
    <row r="95" spans="1:87" ht="14.25" hidden="1">
      <c r="A95" s="7">
        <v>27</v>
      </c>
      <c r="B95" s="7" t="s">
        <v>103</v>
      </c>
      <c r="C95" s="12" t="s">
        <v>97</v>
      </c>
      <c r="D95" s="30">
        <f t="shared" si="16"/>
        <v>0</v>
      </c>
      <c r="E95" s="53">
        <f t="shared" si="17"/>
        <v>117.000021</v>
      </c>
      <c r="F95" s="27">
        <f t="shared" si="18"/>
        <v>0</v>
      </c>
      <c r="G95" s="53">
        <f t="shared" si="19"/>
        <v>96.66673866666667</v>
      </c>
      <c r="H95" s="27"/>
      <c r="I95" s="53"/>
      <c r="J95" s="27"/>
      <c r="K95" s="53"/>
      <c r="L95" s="27">
        <f t="shared" si="24"/>
      </c>
      <c r="M95" s="27">
        <f t="shared" si="25"/>
      </c>
      <c r="N95" s="27">
        <f t="shared" si="26"/>
      </c>
      <c r="O95" s="27">
        <f t="shared" si="27"/>
      </c>
      <c r="P95" s="27">
        <f t="shared" si="28"/>
      </c>
      <c r="Q95" s="27">
        <f t="shared" si="29"/>
      </c>
      <c r="R95" s="26">
        <f t="shared" si="30"/>
        <v>0.00010683337983333334</v>
      </c>
      <c r="S95" s="19">
        <f t="shared" si="31"/>
        <v>106.83337983333334</v>
      </c>
      <c r="T95" s="38">
        <f t="shared" si="32"/>
        <v>12</v>
      </c>
      <c r="U95" s="25">
        <f t="shared" si="33"/>
        <v>32</v>
      </c>
      <c r="BO95" s="7">
        <v>4</v>
      </c>
      <c r="BP95" s="7"/>
      <c r="BQ95" s="7"/>
      <c r="BR95" s="12"/>
      <c r="BS95" s="12"/>
      <c r="BT95" s="27"/>
      <c r="BU95" s="27"/>
      <c r="BV95" s="27"/>
      <c r="BW95" s="12"/>
      <c r="BX95" s="27">
        <f t="shared" si="43"/>
      </c>
      <c r="BY95" s="27">
        <f t="shared" si="44"/>
      </c>
      <c r="BZ95" s="27">
        <f t="shared" si="45"/>
      </c>
      <c r="CA95" s="27">
        <f t="shared" si="46"/>
      </c>
      <c r="CB95" s="27">
        <f t="shared" si="47"/>
      </c>
      <c r="CC95" s="27">
        <f t="shared" si="48"/>
      </c>
      <c r="CD95" s="27">
        <f t="shared" si="49"/>
      </c>
      <c r="CE95" s="27">
        <f t="shared" si="50"/>
      </c>
      <c r="CF95" s="26">
        <f t="shared" si="51"/>
        <v>0</v>
      </c>
      <c r="CG95" s="12"/>
      <c r="CH95" s="9"/>
      <c r="CI95">
        <f t="shared" si="52"/>
        <v>7</v>
      </c>
    </row>
    <row r="96" spans="1:87" ht="14.25" hidden="1">
      <c r="A96" s="7">
        <v>28</v>
      </c>
      <c r="B96" s="7" t="s">
        <v>242</v>
      </c>
      <c r="C96" s="12" t="s">
        <v>88</v>
      </c>
      <c r="D96" s="30"/>
      <c r="E96" s="53"/>
      <c r="F96" s="27"/>
      <c r="G96" s="53"/>
      <c r="H96" s="27">
        <f t="shared" si="20"/>
        <v>0</v>
      </c>
      <c r="I96" s="53">
        <f t="shared" si="21"/>
        <v>142.50007</v>
      </c>
      <c r="J96" s="27"/>
      <c r="K96" s="53"/>
      <c r="L96" s="27">
        <f t="shared" si="24"/>
      </c>
      <c r="M96" s="27">
        <f t="shared" si="25"/>
      </c>
      <c r="N96" s="27">
        <f t="shared" si="26"/>
      </c>
      <c r="O96" s="27">
        <f t="shared" si="27"/>
      </c>
      <c r="P96" s="27">
        <f t="shared" si="28"/>
      </c>
      <c r="Q96" s="27">
        <f t="shared" si="29"/>
      </c>
      <c r="R96" s="26">
        <f t="shared" si="30"/>
        <v>0.00014250006999999999</v>
      </c>
      <c r="S96" s="19">
        <f t="shared" si="31"/>
        <v>142.50007</v>
      </c>
      <c r="T96" s="38">
        <f t="shared" si="32"/>
        <v>6</v>
      </c>
      <c r="U96" s="25">
        <f t="shared" si="33"/>
        <v>19</v>
      </c>
      <c r="BO96" s="7">
        <v>3</v>
      </c>
      <c r="BP96" s="7"/>
      <c r="BQ96" s="7"/>
      <c r="BR96" s="12"/>
      <c r="BS96" s="12"/>
      <c r="BT96" s="27"/>
      <c r="BU96" s="27"/>
      <c r="BV96" s="27"/>
      <c r="BW96" s="12"/>
      <c r="BX96" s="27">
        <f t="shared" si="43"/>
      </c>
      <c r="BY96" s="27">
        <f t="shared" si="44"/>
      </c>
      <c r="BZ96" s="27">
        <f t="shared" si="45"/>
      </c>
      <c r="CA96" s="27">
        <f t="shared" si="46"/>
      </c>
      <c r="CB96" s="27">
        <f t="shared" si="47"/>
      </c>
      <c r="CC96" s="27">
        <f t="shared" si="48"/>
      </c>
      <c r="CD96" s="27">
        <f t="shared" si="49"/>
      </c>
      <c r="CE96" s="27">
        <f t="shared" si="50"/>
      </c>
      <c r="CF96" s="26">
        <f t="shared" si="51"/>
        <v>0</v>
      </c>
      <c r="CG96" s="12"/>
      <c r="CH96" s="9"/>
      <c r="CI96">
        <f t="shared" si="52"/>
        <v>7</v>
      </c>
    </row>
    <row r="97" spans="1:87" ht="14.25" hidden="1">
      <c r="A97" s="7">
        <v>29</v>
      </c>
      <c r="B97" s="7" t="s">
        <v>241</v>
      </c>
      <c r="C97" s="12" t="s">
        <v>88</v>
      </c>
      <c r="D97" s="30"/>
      <c r="E97" s="53"/>
      <c r="F97" s="27"/>
      <c r="G97" s="53"/>
      <c r="H97" s="27">
        <f t="shared" si="20"/>
        <v>4</v>
      </c>
      <c r="I97" s="53">
        <f t="shared" si="21"/>
        <v>153.33339833333335</v>
      </c>
      <c r="J97" s="27"/>
      <c r="K97" s="53"/>
      <c r="L97" s="27">
        <f t="shared" si="24"/>
      </c>
      <c r="M97" s="27">
        <f t="shared" si="25"/>
      </c>
      <c r="N97" s="27">
        <f t="shared" si="26"/>
      </c>
      <c r="O97" s="27">
        <f t="shared" si="27"/>
      </c>
      <c r="P97" s="27">
        <f t="shared" si="28"/>
      </c>
      <c r="Q97" s="27">
        <f t="shared" si="29"/>
      </c>
      <c r="R97" s="26">
        <f t="shared" si="30"/>
        <v>4.000153333398333</v>
      </c>
      <c r="S97" s="19">
        <f t="shared" si="31"/>
        <v>153.33339833333335</v>
      </c>
      <c r="T97" s="38">
        <f t="shared" si="32"/>
        <v>6</v>
      </c>
      <c r="U97" s="25">
        <f t="shared" si="33"/>
        <v>12</v>
      </c>
      <c r="BO97" s="7">
        <v>2</v>
      </c>
      <c r="BP97" s="7"/>
      <c r="BQ97" s="7"/>
      <c r="BR97" s="12"/>
      <c r="BS97" s="12"/>
      <c r="BT97" s="27"/>
      <c r="BU97" s="27"/>
      <c r="BV97" s="27"/>
      <c r="BW97" s="12"/>
      <c r="BX97" s="27">
        <f t="shared" si="43"/>
      </c>
      <c r="BY97" s="27">
        <f t="shared" si="44"/>
      </c>
      <c r="BZ97" s="27">
        <f t="shared" si="45"/>
      </c>
      <c r="CA97" s="27">
        <f t="shared" si="46"/>
      </c>
      <c r="CB97" s="27">
        <f t="shared" si="47"/>
      </c>
      <c r="CC97" s="27">
        <f t="shared" si="48"/>
      </c>
      <c r="CD97" s="27">
        <f t="shared" si="49"/>
      </c>
      <c r="CE97" s="27">
        <f t="shared" si="50"/>
      </c>
      <c r="CF97" s="26">
        <f t="shared" si="51"/>
        <v>0</v>
      </c>
      <c r="CG97" s="12"/>
      <c r="CH97" s="9"/>
      <c r="CI97">
        <f t="shared" si="52"/>
        <v>7</v>
      </c>
    </row>
    <row r="98" spans="1:87" ht="14.25" hidden="1">
      <c r="A98" s="7">
        <v>30</v>
      </c>
      <c r="B98" s="7" t="s">
        <v>279</v>
      </c>
      <c r="C98" s="12" t="s">
        <v>88</v>
      </c>
      <c r="D98" s="30"/>
      <c r="E98" s="53"/>
      <c r="F98" s="27"/>
      <c r="G98" s="53"/>
      <c r="H98" s="27"/>
      <c r="I98" s="53"/>
      <c r="J98" s="27">
        <f t="shared" si="22"/>
        <v>0</v>
      </c>
      <c r="K98" s="53">
        <f t="shared" si="23"/>
        <v>152.83340033333334</v>
      </c>
      <c r="L98" s="27">
        <f t="shared" si="24"/>
      </c>
      <c r="M98" s="27">
        <f t="shared" si="25"/>
      </c>
      <c r="N98" s="27">
        <f t="shared" si="26"/>
      </c>
      <c r="O98" s="27">
        <f t="shared" si="27"/>
      </c>
      <c r="P98" s="27">
        <f t="shared" si="28"/>
      </c>
      <c r="Q98" s="27">
        <f t="shared" si="29"/>
      </c>
      <c r="R98" s="26">
        <f>SUM(D98,F98,H98,J98,L98,N98,P98)+S98*0.000001</f>
        <v>0.00015283340033333333</v>
      </c>
      <c r="S98" s="19">
        <f>AVERAGE(E98,G98,I98,K98,M98,O98,Q98)</f>
        <v>152.83340033333334</v>
      </c>
      <c r="T98" s="38">
        <f>COUNT(E98,G98,I98,K98,M98,O98,Q98)*6</f>
        <v>6</v>
      </c>
      <c r="U98" s="25">
        <f t="shared" si="33"/>
        <v>16</v>
      </c>
      <c r="BO98" s="7">
        <v>1</v>
      </c>
      <c r="BP98" s="7"/>
      <c r="BQ98" s="7"/>
      <c r="BR98" s="12"/>
      <c r="BS98" s="12"/>
      <c r="BT98" s="27"/>
      <c r="BU98" s="27"/>
      <c r="BV98" s="27"/>
      <c r="BW98" s="12"/>
      <c r="BX98" s="27">
        <f t="shared" si="43"/>
      </c>
      <c r="BY98" s="27">
        <f t="shared" si="44"/>
      </c>
      <c r="BZ98" s="27">
        <f t="shared" si="45"/>
      </c>
      <c r="CA98" s="27">
        <f t="shared" si="46"/>
      </c>
      <c r="CB98" s="27">
        <f t="shared" si="47"/>
      </c>
      <c r="CC98" s="27">
        <f t="shared" si="48"/>
      </c>
      <c r="CD98" s="27">
        <f t="shared" si="49"/>
      </c>
      <c r="CE98" s="27">
        <f t="shared" si="50"/>
      </c>
      <c r="CF98" s="26">
        <f t="shared" si="51"/>
        <v>0</v>
      </c>
      <c r="CG98" s="12"/>
      <c r="CH98" s="9"/>
      <c r="CI98">
        <f t="shared" si="52"/>
        <v>7</v>
      </c>
    </row>
    <row r="99" spans="1:21" ht="14.25" hidden="1">
      <c r="A99" s="7">
        <v>31</v>
      </c>
      <c r="B99" s="7" t="s">
        <v>280</v>
      </c>
      <c r="C99" s="12" t="s">
        <v>97</v>
      </c>
      <c r="D99" s="30"/>
      <c r="E99" s="53"/>
      <c r="F99" s="27"/>
      <c r="G99" s="53"/>
      <c r="H99" s="27"/>
      <c r="I99" s="53"/>
      <c r="J99" s="27">
        <f t="shared" si="22"/>
        <v>0</v>
      </c>
      <c r="K99" s="53">
        <f t="shared" si="23"/>
        <v>133.83341233333334</v>
      </c>
      <c r="L99" s="27">
        <f t="shared" si="24"/>
      </c>
      <c r="M99" s="27">
        <f t="shared" si="25"/>
      </c>
      <c r="N99" s="27">
        <f t="shared" si="26"/>
      </c>
      <c r="O99" s="27">
        <f t="shared" si="27"/>
      </c>
      <c r="P99" s="27">
        <f t="shared" si="28"/>
      </c>
      <c r="Q99" s="27">
        <f t="shared" si="29"/>
      </c>
      <c r="R99" s="26">
        <f>SUM(D99,F99,H99,J99,L99,N99,P99)+S99*0.000001</f>
        <v>0.00013383341233333333</v>
      </c>
      <c r="S99" s="19">
        <f>AVERAGE(E99,G99,I99,K99,M99,O99,Q99)</f>
        <v>133.83341233333334</v>
      </c>
      <c r="T99" s="38">
        <f>COUNT(E99,G99,I99,K99,M99,O99,Q99)*6</f>
        <v>6</v>
      </c>
      <c r="U99" s="25">
        <f t="shared" si="33"/>
        <v>25</v>
      </c>
    </row>
    <row r="100" spans="1:21" ht="14.25" hidden="1">
      <c r="A100" s="7">
        <v>32</v>
      </c>
      <c r="B100" s="7" t="s">
        <v>281</v>
      </c>
      <c r="C100" s="12" t="s">
        <v>97</v>
      </c>
      <c r="D100" s="30"/>
      <c r="E100" s="53"/>
      <c r="F100" s="27"/>
      <c r="G100" s="53"/>
      <c r="H100" s="27"/>
      <c r="I100" s="53"/>
      <c r="J100" s="27">
        <f t="shared" si="22"/>
        <v>0</v>
      </c>
      <c r="K100" s="53">
        <f t="shared" si="23"/>
        <v>122.66674266666668</v>
      </c>
      <c r="L100" s="27">
        <f t="shared" si="24"/>
      </c>
      <c r="M100" s="27">
        <f t="shared" si="25"/>
      </c>
      <c r="N100" s="27">
        <f t="shared" si="26"/>
      </c>
      <c r="O100" s="27">
        <f t="shared" si="27"/>
      </c>
      <c r="P100" s="27">
        <f t="shared" si="28"/>
      </c>
      <c r="Q100" s="27">
        <f t="shared" si="29"/>
      </c>
      <c r="R100" s="26">
        <f>SUM(D100,F100,H100,J100,L100,N100,P100)+S100*0.000001</f>
        <v>0.00012266674266666667</v>
      </c>
      <c r="S100" s="19">
        <f>AVERAGE(E100,G100,I100,K100,M100,O100,Q100)</f>
        <v>122.66674266666668</v>
      </c>
      <c r="T100" s="38">
        <f>COUNT(E100,G100,I100,K100,M100,O100,Q100)*6</f>
        <v>6</v>
      </c>
      <c r="U100" s="25">
        <f t="shared" si="33"/>
        <v>28</v>
      </c>
    </row>
    <row r="101" spans="1:21" ht="14.25" hidden="1">
      <c r="A101" s="7">
        <v>33</v>
      </c>
      <c r="B101" s="7"/>
      <c r="C101" s="12"/>
      <c r="D101" s="30"/>
      <c r="E101" s="53">
        <v>0</v>
      </c>
      <c r="F101" s="27"/>
      <c r="G101" s="53"/>
      <c r="H101" s="27"/>
      <c r="I101" s="53"/>
      <c r="J101" s="27"/>
      <c r="K101" s="27"/>
      <c r="L101" s="27"/>
      <c r="M101" s="27"/>
      <c r="N101" s="27"/>
      <c r="O101" s="27"/>
      <c r="P101" s="27"/>
      <c r="Q101" s="27"/>
      <c r="R101" s="26">
        <v>0</v>
      </c>
      <c r="S101" s="19"/>
      <c r="T101" s="38">
        <f t="shared" si="32"/>
        <v>6</v>
      </c>
      <c r="U101" s="25">
        <f t="shared" si="33"/>
        <v>33</v>
      </c>
    </row>
    <row r="102" spans="1:21" ht="14.25" hidden="1">
      <c r="A102" s="7">
        <v>34</v>
      </c>
      <c r="B102" s="7"/>
      <c r="C102" s="12"/>
      <c r="D102" s="30"/>
      <c r="E102" s="53"/>
      <c r="F102" s="27"/>
      <c r="G102" s="53"/>
      <c r="H102" s="27"/>
      <c r="I102" s="53"/>
      <c r="J102" s="27"/>
      <c r="K102" s="27"/>
      <c r="L102" s="27"/>
      <c r="M102" s="27"/>
      <c r="N102" s="27"/>
      <c r="O102" s="27"/>
      <c r="P102" s="27"/>
      <c r="Q102" s="27"/>
      <c r="R102" s="26"/>
      <c r="S102" s="19"/>
      <c r="T102" s="38">
        <f t="shared" si="32"/>
        <v>0</v>
      </c>
      <c r="U102" s="25">
        <f t="shared" si="33"/>
        <v>33</v>
      </c>
    </row>
    <row r="103" spans="1:21" ht="14.25" hidden="1">
      <c r="A103" s="7">
        <v>35</v>
      </c>
      <c r="B103" s="7"/>
      <c r="C103" s="12"/>
      <c r="D103" s="30"/>
      <c r="E103" s="53"/>
      <c r="F103" s="27"/>
      <c r="G103" s="53"/>
      <c r="H103" s="27"/>
      <c r="I103" s="53"/>
      <c r="J103" s="27"/>
      <c r="K103" s="27"/>
      <c r="L103" s="27"/>
      <c r="M103" s="27"/>
      <c r="N103" s="27"/>
      <c r="O103" s="27"/>
      <c r="P103" s="27"/>
      <c r="Q103" s="27"/>
      <c r="R103" s="26"/>
      <c r="S103" s="19"/>
      <c r="T103" s="38">
        <f t="shared" si="32"/>
        <v>0</v>
      </c>
      <c r="U103" s="25">
        <f t="shared" si="33"/>
        <v>33</v>
      </c>
    </row>
    <row r="104" spans="1:21" ht="14.25" hidden="1">
      <c r="A104" s="7">
        <v>36</v>
      </c>
      <c r="B104" s="7"/>
      <c r="C104" s="12"/>
      <c r="D104" s="30"/>
      <c r="E104" s="53"/>
      <c r="F104" s="27"/>
      <c r="G104" s="53"/>
      <c r="H104" s="27"/>
      <c r="I104" s="53"/>
      <c r="J104" s="27"/>
      <c r="K104" s="27"/>
      <c r="L104" s="27"/>
      <c r="M104" s="27"/>
      <c r="N104" s="27"/>
      <c r="O104" s="27"/>
      <c r="P104" s="27"/>
      <c r="Q104" s="27"/>
      <c r="R104" s="26"/>
      <c r="S104" s="19"/>
      <c r="T104" s="38">
        <f t="shared" si="32"/>
        <v>0</v>
      </c>
      <c r="U104" s="25">
        <f t="shared" si="33"/>
        <v>33</v>
      </c>
    </row>
    <row r="105" spans="1:21" ht="14.25" hidden="1">
      <c r="A105" s="7">
        <v>37</v>
      </c>
      <c r="B105" s="7"/>
      <c r="C105" s="12"/>
      <c r="D105" s="30"/>
      <c r="E105" s="53"/>
      <c r="F105" s="27"/>
      <c r="G105" s="53"/>
      <c r="H105" s="27"/>
      <c r="I105" s="53"/>
      <c r="J105" s="27"/>
      <c r="K105" s="27"/>
      <c r="L105" s="27"/>
      <c r="M105" s="27"/>
      <c r="N105" s="27"/>
      <c r="O105" s="27"/>
      <c r="P105" s="27"/>
      <c r="Q105" s="27"/>
      <c r="R105" s="26"/>
      <c r="S105" s="19"/>
      <c r="T105" s="38">
        <f t="shared" si="32"/>
        <v>0</v>
      </c>
      <c r="U105" s="25">
        <f t="shared" si="33"/>
        <v>33</v>
      </c>
    </row>
    <row r="106" spans="1:21" ht="14.25" hidden="1">
      <c r="A106" s="7">
        <v>38</v>
      </c>
      <c r="B106" s="7"/>
      <c r="C106" s="12"/>
      <c r="D106" s="30"/>
      <c r="E106" s="53"/>
      <c r="F106" s="27"/>
      <c r="G106" s="53"/>
      <c r="H106" s="27"/>
      <c r="I106" s="53"/>
      <c r="J106" s="27"/>
      <c r="K106" s="27"/>
      <c r="L106" s="27"/>
      <c r="M106" s="27"/>
      <c r="N106" s="27"/>
      <c r="O106" s="27"/>
      <c r="P106" s="27"/>
      <c r="Q106" s="27"/>
      <c r="R106" s="26"/>
      <c r="S106" s="19"/>
      <c r="T106" s="38">
        <f t="shared" si="32"/>
        <v>0</v>
      </c>
      <c r="U106" s="25">
        <f t="shared" si="33"/>
        <v>33</v>
      </c>
    </row>
    <row r="107" spans="1:21" ht="14.25" hidden="1">
      <c r="A107" s="7">
        <v>39</v>
      </c>
      <c r="B107" s="7"/>
      <c r="C107" s="12"/>
      <c r="D107" s="30"/>
      <c r="E107" s="53"/>
      <c r="F107" s="27"/>
      <c r="G107" s="53"/>
      <c r="H107" s="27"/>
      <c r="I107" s="53"/>
      <c r="J107" s="27"/>
      <c r="K107" s="27"/>
      <c r="L107" s="27"/>
      <c r="M107" s="27"/>
      <c r="N107" s="27"/>
      <c r="O107" s="27"/>
      <c r="P107" s="27"/>
      <c r="Q107" s="27"/>
      <c r="R107" s="26"/>
      <c r="S107" s="19"/>
      <c r="T107" s="38">
        <f t="shared" si="32"/>
        <v>0</v>
      </c>
      <c r="U107" s="25">
        <f t="shared" si="33"/>
        <v>33</v>
      </c>
    </row>
    <row r="108" spans="1:21" ht="14.25" hidden="1">
      <c r="A108" s="7">
        <v>40</v>
      </c>
      <c r="B108" s="7"/>
      <c r="C108" s="12"/>
      <c r="D108" s="30"/>
      <c r="E108" s="53"/>
      <c r="F108" s="27"/>
      <c r="G108" s="53"/>
      <c r="H108" s="27"/>
      <c r="I108" s="53"/>
      <c r="J108" s="27"/>
      <c r="K108" s="27"/>
      <c r="L108" s="27"/>
      <c r="M108" s="27"/>
      <c r="N108" s="27"/>
      <c r="O108" s="27"/>
      <c r="P108" s="27"/>
      <c r="Q108" s="27"/>
      <c r="R108" s="26"/>
      <c r="S108" s="19"/>
      <c r="T108" s="38">
        <f t="shared" si="32"/>
        <v>0</v>
      </c>
      <c r="U108" s="25">
        <f t="shared" si="33"/>
        <v>33</v>
      </c>
    </row>
    <row r="109" spans="1:21" ht="14.25" hidden="1">
      <c r="A109" s="7">
        <v>41</v>
      </c>
      <c r="B109" s="7"/>
      <c r="C109" s="12"/>
      <c r="D109" s="30"/>
      <c r="E109" s="53"/>
      <c r="F109" s="27"/>
      <c r="G109" s="53"/>
      <c r="H109" s="27"/>
      <c r="I109" s="53"/>
      <c r="J109" s="27"/>
      <c r="K109" s="27"/>
      <c r="L109" s="27"/>
      <c r="M109" s="27"/>
      <c r="N109" s="27"/>
      <c r="O109" s="27"/>
      <c r="P109" s="27"/>
      <c r="Q109" s="27"/>
      <c r="R109" s="26"/>
      <c r="S109" s="19"/>
      <c r="T109" s="38">
        <f t="shared" si="32"/>
        <v>0</v>
      </c>
      <c r="U109" s="25">
        <f t="shared" si="33"/>
        <v>33</v>
      </c>
    </row>
    <row r="110" spans="1:21" ht="14.25" hidden="1">
      <c r="A110" s="7">
        <v>42</v>
      </c>
      <c r="B110" s="7"/>
      <c r="C110" s="12"/>
      <c r="D110" s="30"/>
      <c r="E110" s="53"/>
      <c r="F110" s="27"/>
      <c r="G110" s="53"/>
      <c r="H110" s="27"/>
      <c r="I110" s="53"/>
      <c r="J110" s="27"/>
      <c r="K110" s="27"/>
      <c r="L110" s="27"/>
      <c r="M110" s="27"/>
      <c r="N110" s="27"/>
      <c r="O110" s="27"/>
      <c r="P110" s="27"/>
      <c r="Q110" s="27"/>
      <c r="R110" s="26"/>
      <c r="S110" s="19"/>
      <c r="T110" s="38">
        <f t="shared" si="32"/>
        <v>0</v>
      </c>
      <c r="U110" s="25">
        <f t="shared" si="33"/>
        <v>33</v>
      </c>
    </row>
    <row r="111" spans="1:21" ht="14.25" hidden="1">
      <c r="A111" s="7">
        <v>43</v>
      </c>
      <c r="B111" s="7"/>
      <c r="C111" s="12"/>
      <c r="D111" s="30"/>
      <c r="E111" s="53"/>
      <c r="F111" s="27"/>
      <c r="G111" s="53"/>
      <c r="H111" s="27"/>
      <c r="I111" s="53"/>
      <c r="J111" s="27"/>
      <c r="K111" s="27"/>
      <c r="L111" s="27"/>
      <c r="M111" s="27"/>
      <c r="N111" s="27"/>
      <c r="O111" s="27"/>
      <c r="P111" s="27"/>
      <c r="Q111" s="27"/>
      <c r="R111" s="26"/>
      <c r="S111" s="19"/>
      <c r="T111" s="38">
        <f t="shared" si="32"/>
        <v>0</v>
      </c>
      <c r="U111" s="25">
        <f t="shared" si="33"/>
        <v>33</v>
      </c>
    </row>
    <row r="112" spans="1:21" ht="14.25" hidden="1">
      <c r="A112" s="7">
        <v>44</v>
      </c>
      <c r="B112" s="7"/>
      <c r="C112" s="12"/>
      <c r="D112" s="30"/>
      <c r="E112" s="53"/>
      <c r="F112" s="27"/>
      <c r="G112" s="53"/>
      <c r="H112" s="27"/>
      <c r="I112" s="53"/>
      <c r="J112" s="27"/>
      <c r="K112" s="27"/>
      <c r="L112" s="27"/>
      <c r="M112" s="27"/>
      <c r="N112" s="27"/>
      <c r="O112" s="27"/>
      <c r="P112" s="27"/>
      <c r="Q112" s="27"/>
      <c r="R112" s="26"/>
      <c r="S112" s="19"/>
      <c r="T112" s="38">
        <f t="shared" si="32"/>
        <v>0</v>
      </c>
      <c r="U112" s="25">
        <f t="shared" si="33"/>
        <v>33</v>
      </c>
    </row>
    <row r="113" spans="1:21" ht="14.25" hidden="1">
      <c r="A113" s="7">
        <v>45</v>
      </c>
      <c r="B113" s="7"/>
      <c r="C113" s="12"/>
      <c r="D113" s="30"/>
      <c r="E113" s="53"/>
      <c r="F113" s="27"/>
      <c r="G113" s="53"/>
      <c r="H113" s="27"/>
      <c r="I113" s="53"/>
      <c r="J113" s="27"/>
      <c r="K113" s="27"/>
      <c r="L113" s="27"/>
      <c r="M113" s="27"/>
      <c r="N113" s="27"/>
      <c r="O113" s="27"/>
      <c r="P113" s="27"/>
      <c r="Q113" s="27"/>
      <c r="R113" s="26"/>
      <c r="S113" s="19"/>
      <c r="T113" s="38">
        <f t="shared" si="32"/>
        <v>0</v>
      </c>
      <c r="U113" s="25">
        <f t="shared" si="33"/>
        <v>33</v>
      </c>
    </row>
    <row r="114" spans="1:21" ht="14.25" hidden="1">
      <c r="A114" s="7">
        <v>46</v>
      </c>
      <c r="B114" s="7"/>
      <c r="C114" s="12"/>
      <c r="D114" s="30"/>
      <c r="E114" s="53"/>
      <c r="F114" s="27"/>
      <c r="G114" s="53"/>
      <c r="H114" s="27"/>
      <c r="I114" s="53"/>
      <c r="J114" s="27"/>
      <c r="K114" s="27"/>
      <c r="L114" s="27"/>
      <c r="M114" s="27"/>
      <c r="N114" s="27"/>
      <c r="O114" s="27"/>
      <c r="P114" s="27"/>
      <c r="Q114" s="27"/>
      <c r="R114" s="26"/>
      <c r="S114" s="19"/>
      <c r="T114" s="38">
        <f t="shared" si="32"/>
        <v>0</v>
      </c>
      <c r="U114" s="25">
        <f t="shared" si="33"/>
        <v>33</v>
      </c>
    </row>
    <row r="115" spans="1:21" ht="14.25" hidden="1">
      <c r="A115" s="7">
        <v>47</v>
      </c>
      <c r="B115" s="7"/>
      <c r="C115" s="12"/>
      <c r="D115" s="30"/>
      <c r="E115" s="53"/>
      <c r="F115" s="27"/>
      <c r="G115" s="53"/>
      <c r="H115" s="27"/>
      <c r="I115" s="53"/>
      <c r="J115" s="27"/>
      <c r="K115" s="27"/>
      <c r="L115" s="27"/>
      <c r="M115" s="27"/>
      <c r="N115" s="27"/>
      <c r="O115" s="27"/>
      <c r="P115" s="27"/>
      <c r="Q115" s="27"/>
      <c r="R115" s="26"/>
      <c r="S115" s="19"/>
      <c r="T115" s="38">
        <f t="shared" si="32"/>
        <v>0</v>
      </c>
      <c r="U115" s="25">
        <f t="shared" si="33"/>
        <v>33</v>
      </c>
    </row>
    <row r="116" spans="1:21" ht="14.25" hidden="1">
      <c r="A116" s="7">
        <v>48</v>
      </c>
      <c r="B116" s="7"/>
      <c r="C116" s="12"/>
      <c r="D116" s="30"/>
      <c r="E116" s="53"/>
      <c r="F116" s="27"/>
      <c r="G116" s="53"/>
      <c r="H116" s="27"/>
      <c r="I116" s="53"/>
      <c r="J116" s="27"/>
      <c r="K116" s="27"/>
      <c r="L116" s="27"/>
      <c r="M116" s="27"/>
      <c r="N116" s="27"/>
      <c r="O116" s="27"/>
      <c r="P116" s="27"/>
      <c r="Q116" s="27"/>
      <c r="R116" s="26"/>
      <c r="S116" s="19"/>
      <c r="T116" s="38">
        <f t="shared" si="32"/>
        <v>0</v>
      </c>
      <c r="U116" s="25">
        <f t="shared" si="33"/>
        <v>33</v>
      </c>
    </row>
    <row r="117" spans="1:21" ht="14.25" hidden="1">
      <c r="A117" s="7">
        <v>49</v>
      </c>
      <c r="B117" s="7"/>
      <c r="C117" s="12"/>
      <c r="D117" s="30"/>
      <c r="E117" s="53"/>
      <c r="F117" s="27"/>
      <c r="G117" s="53"/>
      <c r="H117" s="27"/>
      <c r="I117" s="53"/>
      <c r="J117" s="27"/>
      <c r="K117" s="27"/>
      <c r="L117" s="27"/>
      <c r="M117" s="27"/>
      <c r="N117" s="27"/>
      <c r="O117" s="27"/>
      <c r="P117" s="27"/>
      <c r="Q117" s="27"/>
      <c r="R117" s="26"/>
      <c r="S117" s="19"/>
      <c r="T117" s="38">
        <f t="shared" si="32"/>
        <v>0</v>
      </c>
      <c r="U117" s="25">
        <f t="shared" si="33"/>
        <v>33</v>
      </c>
    </row>
    <row r="118" spans="1:21" ht="14.25" hidden="1">
      <c r="A118" s="7">
        <v>50</v>
      </c>
      <c r="B118" s="7"/>
      <c r="C118" s="12"/>
      <c r="D118" s="30"/>
      <c r="E118" s="53"/>
      <c r="F118" s="27"/>
      <c r="G118" s="53"/>
      <c r="H118" s="27"/>
      <c r="I118" s="53"/>
      <c r="J118" s="27"/>
      <c r="K118" s="27"/>
      <c r="L118" s="27"/>
      <c r="M118" s="27"/>
      <c r="N118" s="27"/>
      <c r="O118" s="27"/>
      <c r="P118" s="27"/>
      <c r="Q118" s="27"/>
      <c r="R118" s="26"/>
      <c r="S118" s="19"/>
      <c r="T118" s="38">
        <f t="shared" si="32"/>
        <v>0</v>
      </c>
      <c r="U118" s="25">
        <f t="shared" si="33"/>
        <v>33</v>
      </c>
    </row>
    <row r="119" spans="1:21" ht="14.25" hidden="1">
      <c r="A119" s="7">
        <v>51</v>
      </c>
      <c r="B119" s="47"/>
      <c r="C119" s="48"/>
      <c r="D119" s="47"/>
      <c r="E119" s="54"/>
      <c r="F119" s="49"/>
      <c r="G119" s="54"/>
      <c r="H119" s="49"/>
      <c r="I119" s="54"/>
      <c r="J119" s="49"/>
      <c r="K119" s="49"/>
      <c r="L119" s="49"/>
      <c r="M119" s="49"/>
      <c r="N119" s="49"/>
      <c r="O119" s="49"/>
      <c r="P119" s="49"/>
      <c r="Q119" s="49"/>
      <c r="R119" s="26"/>
      <c r="S119" s="19"/>
      <c r="T119" s="38">
        <f t="shared" si="32"/>
        <v>0</v>
      </c>
      <c r="U119" s="25">
        <f t="shared" si="33"/>
        <v>33</v>
      </c>
    </row>
    <row r="120" spans="1:21" ht="14.25" hidden="1">
      <c r="A120" s="7">
        <v>52</v>
      </c>
      <c r="B120" s="49"/>
      <c r="C120" s="48"/>
      <c r="D120" s="47"/>
      <c r="E120" s="48"/>
      <c r="F120" s="49"/>
      <c r="G120" s="48"/>
      <c r="H120" s="49"/>
      <c r="I120" s="54"/>
      <c r="J120" s="49"/>
      <c r="K120" s="49"/>
      <c r="L120" s="49"/>
      <c r="M120" s="49"/>
      <c r="N120" s="49"/>
      <c r="O120" s="49"/>
      <c r="P120" s="49"/>
      <c r="Q120" s="49"/>
      <c r="R120" s="26"/>
      <c r="S120" s="19"/>
      <c r="T120" s="38">
        <f t="shared" si="32"/>
        <v>0</v>
      </c>
      <c r="U120" s="25">
        <f t="shared" si="33"/>
        <v>33</v>
      </c>
    </row>
    <row r="121" spans="1:21" ht="14.25" hidden="1">
      <c r="A121" s="7">
        <v>53</v>
      </c>
      <c r="B121" s="7"/>
      <c r="C121" s="12"/>
      <c r="D121" s="30"/>
      <c r="E121" s="12"/>
      <c r="F121" s="27"/>
      <c r="G121" s="12"/>
      <c r="H121" s="27"/>
      <c r="I121" s="12"/>
      <c r="J121" s="27"/>
      <c r="K121" s="12"/>
      <c r="L121" s="27"/>
      <c r="M121" s="12"/>
      <c r="N121" s="27"/>
      <c r="O121" s="12"/>
      <c r="P121" s="27"/>
      <c r="Q121" s="27"/>
      <c r="R121" s="26"/>
      <c r="S121" s="19"/>
      <c r="T121" s="38">
        <f t="shared" si="32"/>
        <v>0</v>
      </c>
      <c r="U121" s="25">
        <f t="shared" si="33"/>
        <v>33</v>
      </c>
    </row>
    <row r="122" spans="1:21" ht="14.25" hidden="1">
      <c r="A122" s="7">
        <v>54</v>
      </c>
      <c r="B122" s="7"/>
      <c r="C122" s="12"/>
      <c r="D122" s="30"/>
      <c r="E122" s="12"/>
      <c r="F122" s="27"/>
      <c r="G122" s="12"/>
      <c r="H122" s="27"/>
      <c r="I122" s="12"/>
      <c r="J122" s="27"/>
      <c r="K122" s="12"/>
      <c r="L122" s="27"/>
      <c r="M122" s="12"/>
      <c r="N122" s="27"/>
      <c r="O122" s="12"/>
      <c r="P122" s="27"/>
      <c r="Q122" s="27"/>
      <c r="R122" s="26"/>
      <c r="S122" s="19"/>
      <c r="T122" s="38">
        <f t="shared" si="32"/>
        <v>0</v>
      </c>
      <c r="U122" s="25">
        <f t="shared" si="33"/>
        <v>33</v>
      </c>
    </row>
    <row r="123" spans="1:21" ht="14.25" hidden="1">
      <c r="A123" s="7">
        <v>55</v>
      </c>
      <c r="B123" s="7"/>
      <c r="C123" s="12"/>
      <c r="D123" s="30"/>
      <c r="E123" s="12"/>
      <c r="F123" s="27"/>
      <c r="G123" s="12"/>
      <c r="H123" s="27"/>
      <c r="I123" s="12"/>
      <c r="J123" s="27"/>
      <c r="K123" s="12"/>
      <c r="L123" s="27"/>
      <c r="M123" s="12"/>
      <c r="N123" s="27"/>
      <c r="O123" s="12"/>
      <c r="P123" s="27"/>
      <c r="Q123" s="27"/>
      <c r="R123" s="26"/>
      <c r="S123" s="19"/>
      <c r="T123" s="38">
        <f t="shared" si="32"/>
        <v>0</v>
      </c>
      <c r="U123" s="25">
        <f t="shared" si="33"/>
        <v>33</v>
      </c>
    </row>
    <row r="124" spans="1:21" ht="14.25" hidden="1">
      <c r="A124" s="7">
        <v>56</v>
      </c>
      <c r="B124" s="7"/>
      <c r="C124" s="12"/>
      <c r="D124" s="30"/>
      <c r="E124" s="12"/>
      <c r="F124" s="27"/>
      <c r="G124" s="12"/>
      <c r="H124" s="27"/>
      <c r="I124" s="12"/>
      <c r="J124" s="27"/>
      <c r="K124" s="12"/>
      <c r="L124" s="27"/>
      <c r="M124" s="12"/>
      <c r="N124" s="27"/>
      <c r="O124" s="12"/>
      <c r="P124" s="27"/>
      <c r="Q124" s="27"/>
      <c r="R124" s="26"/>
      <c r="S124" s="19"/>
      <c r="T124" s="38">
        <f t="shared" si="32"/>
        <v>0</v>
      </c>
      <c r="U124" s="25">
        <f t="shared" si="33"/>
        <v>33</v>
      </c>
    </row>
    <row r="125" spans="1:21" ht="14.25" hidden="1">
      <c r="A125" s="7">
        <v>57</v>
      </c>
      <c r="B125" s="7"/>
      <c r="C125" s="12"/>
      <c r="D125" s="30"/>
      <c r="E125" s="12"/>
      <c r="F125" s="27"/>
      <c r="G125" s="12"/>
      <c r="H125" s="27"/>
      <c r="I125" s="12"/>
      <c r="J125" s="27"/>
      <c r="K125" s="12"/>
      <c r="L125" s="27"/>
      <c r="M125" s="12"/>
      <c r="N125" s="27"/>
      <c r="O125" s="12"/>
      <c r="P125" s="27"/>
      <c r="Q125" s="27"/>
      <c r="R125" s="26"/>
      <c r="S125" s="19"/>
      <c r="T125" s="38">
        <f t="shared" si="32"/>
        <v>0</v>
      </c>
      <c r="U125" s="25">
        <f t="shared" si="33"/>
        <v>33</v>
      </c>
    </row>
    <row r="126" spans="1:21" ht="14.25" hidden="1">
      <c r="A126" s="7">
        <v>58</v>
      </c>
      <c r="B126" s="7"/>
      <c r="C126" s="12"/>
      <c r="D126" s="30"/>
      <c r="E126" s="12"/>
      <c r="F126" s="27"/>
      <c r="G126" s="12"/>
      <c r="H126" s="27"/>
      <c r="I126" s="12"/>
      <c r="J126" s="27"/>
      <c r="K126" s="12"/>
      <c r="L126" s="27"/>
      <c r="M126" s="12"/>
      <c r="N126" s="27"/>
      <c r="O126" s="12"/>
      <c r="P126" s="27"/>
      <c r="Q126" s="27"/>
      <c r="R126" s="26"/>
      <c r="S126" s="19"/>
      <c r="T126" s="38">
        <f t="shared" si="32"/>
        <v>0</v>
      </c>
      <c r="U126" s="25">
        <f t="shared" si="33"/>
        <v>33</v>
      </c>
    </row>
    <row r="127" spans="1:21" ht="14.25" hidden="1">
      <c r="A127" s="7">
        <v>59</v>
      </c>
      <c r="B127" s="7"/>
      <c r="C127" s="12"/>
      <c r="D127" s="30"/>
      <c r="E127" s="12"/>
      <c r="F127" s="27"/>
      <c r="G127" s="12"/>
      <c r="H127" s="27"/>
      <c r="I127" s="12"/>
      <c r="J127" s="27"/>
      <c r="K127" s="12"/>
      <c r="L127" s="27"/>
      <c r="M127" s="12"/>
      <c r="N127" s="27"/>
      <c r="O127" s="12"/>
      <c r="P127" s="27"/>
      <c r="Q127" s="27"/>
      <c r="R127" s="26"/>
      <c r="S127" s="19"/>
      <c r="T127" s="38">
        <f t="shared" si="32"/>
        <v>0</v>
      </c>
      <c r="U127" s="25">
        <f t="shared" si="33"/>
        <v>33</v>
      </c>
    </row>
    <row r="128" spans="1:21" ht="14.25" hidden="1">
      <c r="A128" s="7">
        <v>60</v>
      </c>
      <c r="B128" s="7"/>
      <c r="C128" s="12"/>
      <c r="D128" s="30"/>
      <c r="E128" s="12"/>
      <c r="F128" s="27"/>
      <c r="G128" s="12"/>
      <c r="H128" s="27"/>
      <c r="I128" s="12"/>
      <c r="J128" s="27"/>
      <c r="K128" s="12"/>
      <c r="L128" s="27"/>
      <c r="M128" s="12"/>
      <c r="N128" s="27"/>
      <c r="O128" s="12"/>
      <c r="P128" s="27"/>
      <c r="Q128" s="27"/>
      <c r="R128" s="26"/>
      <c r="S128" s="19"/>
      <c r="T128" s="38">
        <f t="shared" si="32"/>
        <v>0</v>
      </c>
      <c r="U128" s="25">
        <f t="shared" si="33"/>
        <v>33</v>
      </c>
    </row>
    <row r="129" spans="2:68" ht="14.25" hidden="1">
      <c r="B129" t="s">
        <v>218</v>
      </c>
      <c r="X129" t="s">
        <v>210</v>
      </c>
      <c r="BP129" t="s">
        <v>217</v>
      </c>
    </row>
    <row r="130" spans="1:112" ht="14.25" hidden="1">
      <c r="A130" s="2">
        <v>1</v>
      </c>
      <c r="B130" s="2" t="s">
        <v>208</v>
      </c>
      <c r="C130" s="13" t="s">
        <v>186</v>
      </c>
      <c r="D130" s="32">
        <v>2</v>
      </c>
      <c r="E130" s="40" t="s">
        <v>208</v>
      </c>
      <c r="F130" s="13" t="s">
        <v>186</v>
      </c>
      <c r="G130" s="40">
        <v>3</v>
      </c>
      <c r="H130" s="32" t="s">
        <v>209</v>
      </c>
      <c r="I130" s="13" t="s">
        <v>186</v>
      </c>
      <c r="J130" s="32">
        <v>4</v>
      </c>
      <c r="K130" s="32" t="s">
        <v>208</v>
      </c>
      <c r="L130" s="13" t="s">
        <v>186</v>
      </c>
      <c r="M130" s="32">
        <v>5</v>
      </c>
      <c r="N130" s="32" t="s">
        <v>208</v>
      </c>
      <c r="O130" s="13" t="s">
        <v>186</v>
      </c>
      <c r="P130" s="32">
        <v>6</v>
      </c>
      <c r="Q130" s="32" t="s">
        <v>208</v>
      </c>
      <c r="R130" s="13" t="s">
        <v>186</v>
      </c>
      <c r="S130" s="32">
        <v>7</v>
      </c>
      <c r="T130" s="32" t="s">
        <v>208</v>
      </c>
      <c r="U130" s="13" t="s">
        <v>186</v>
      </c>
      <c r="V130" s="34"/>
      <c r="W130" s="45">
        <v>1</v>
      </c>
      <c r="X130" s="45" t="s">
        <v>209</v>
      </c>
      <c r="Y130" s="13" t="s">
        <v>186</v>
      </c>
      <c r="Z130" s="45">
        <v>2</v>
      </c>
      <c r="AA130" s="45" t="s">
        <v>209</v>
      </c>
      <c r="AB130" s="13" t="s">
        <v>186</v>
      </c>
      <c r="AC130" s="45">
        <v>3</v>
      </c>
      <c r="AD130" s="45" t="s">
        <v>209</v>
      </c>
      <c r="AE130" s="13" t="s">
        <v>186</v>
      </c>
      <c r="AF130" s="45">
        <v>4</v>
      </c>
      <c r="AG130" s="45" t="s">
        <v>209</v>
      </c>
      <c r="AH130" s="13" t="s">
        <v>186</v>
      </c>
      <c r="AI130" s="45">
        <v>5</v>
      </c>
      <c r="AJ130" s="45" t="s">
        <v>209</v>
      </c>
      <c r="AK130" s="13" t="s">
        <v>186</v>
      </c>
      <c r="AL130" s="45">
        <v>6</v>
      </c>
      <c r="AM130" s="45" t="s">
        <v>209</v>
      </c>
      <c r="AN130" s="13" t="s">
        <v>186</v>
      </c>
      <c r="AO130" s="45">
        <v>7</v>
      </c>
      <c r="AP130" s="45" t="s">
        <v>209</v>
      </c>
      <c r="AQ130" s="13" t="s">
        <v>186</v>
      </c>
      <c r="AR130" s="14"/>
      <c r="AS130" s="45" t="s">
        <v>194</v>
      </c>
      <c r="AT130" s="45" t="s">
        <v>209</v>
      </c>
      <c r="AU130" s="13" t="s">
        <v>186</v>
      </c>
      <c r="AV130" s="45" t="s">
        <v>211</v>
      </c>
      <c r="AW130" s="45" t="s">
        <v>209</v>
      </c>
      <c r="AX130" s="40" t="s">
        <v>186</v>
      </c>
      <c r="AY130" s="45" t="s">
        <v>212</v>
      </c>
      <c r="AZ130" s="45" t="s">
        <v>209</v>
      </c>
      <c r="BA130" s="13" t="s">
        <v>186</v>
      </c>
      <c r="BB130" s="45" t="s">
        <v>213</v>
      </c>
      <c r="BC130" s="45" t="s">
        <v>209</v>
      </c>
      <c r="BD130" s="13" t="s">
        <v>186</v>
      </c>
      <c r="BE130" s="45" t="s">
        <v>214</v>
      </c>
      <c r="BF130" s="45" t="s">
        <v>209</v>
      </c>
      <c r="BG130" s="13" t="s">
        <v>186</v>
      </c>
      <c r="BH130" s="45" t="s">
        <v>215</v>
      </c>
      <c r="BI130" s="45" t="s">
        <v>209</v>
      </c>
      <c r="BJ130" s="40" t="s">
        <v>186</v>
      </c>
      <c r="BK130" s="45" t="s">
        <v>216</v>
      </c>
      <c r="BL130" s="45" t="s">
        <v>209</v>
      </c>
      <c r="BM130" s="13" t="s">
        <v>186</v>
      </c>
      <c r="BO130" s="45">
        <v>1</v>
      </c>
      <c r="BP130" s="45" t="s">
        <v>209</v>
      </c>
      <c r="BQ130" s="13" t="s">
        <v>186</v>
      </c>
      <c r="BR130" s="45">
        <v>2</v>
      </c>
      <c r="BS130" s="45" t="s">
        <v>209</v>
      </c>
      <c r="BT130" s="13" t="s">
        <v>186</v>
      </c>
      <c r="BU130" s="45">
        <v>3</v>
      </c>
      <c r="BV130" s="45" t="s">
        <v>209</v>
      </c>
      <c r="BW130" s="13" t="s">
        <v>186</v>
      </c>
      <c r="BX130" s="45">
        <v>4</v>
      </c>
      <c r="BY130" s="45" t="s">
        <v>209</v>
      </c>
      <c r="BZ130" s="13" t="s">
        <v>186</v>
      </c>
      <c r="CA130" s="45">
        <v>5</v>
      </c>
      <c r="CB130" s="45" t="s">
        <v>209</v>
      </c>
      <c r="CC130" s="13" t="s">
        <v>186</v>
      </c>
      <c r="CD130" s="45">
        <v>6</v>
      </c>
      <c r="CE130" s="45" t="s">
        <v>209</v>
      </c>
      <c r="CF130" s="6" t="s">
        <v>186</v>
      </c>
      <c r="CG130" s="45">
        <v>7</v>
      </c>
      <c r="CH130" s="45" t="s">
        <v>209</v>
      </c>
      <c r="CI130" s="13" t="s">
        <v>186</v>
      </c>
      <c r="CJ130" s="34"/>
      <c r="CK130" s="34"/>
      <c r="CL130" s="20"/>
      <c r="CM130" s="20"/>
      <c r="CN130" s="20"/>
      <c r="CR130" s="46"/>
      <c r="DG130" s="34"/>
      <c r="DH130" s="14"/>
    </row>
    <row r="131" spans="1:112" ht="14.25" hidden="1">
      <c r="A131" s="2" t="s">
        <v>107</v>
      </c>
      <c r="B131" s="2">
        <v>15</v>
      </c>
      <c r="C131" s="13">
        <v>173.500005</v>
      </c>
      <c r="D131" s="31" t="s">
        <v>107</v>
      </c>
      <c r="E131" s="40">
        <v>7</v>
      </c>
      <c r="F131" s="13">
        <v>178.16672966666667</v>
      </c>
      <c r="G131" s="40" t="s">
        <v>87</v>
      </c>
      <c r="H131" s="32">
        <v>15</v>
      </c>
      <c r="I131" s="13">
        <v>161.66674166666667</v>
      </c>
      <c r="J131" s="32" t="s">
        <v>107</v>
      </c>
      <c r="K131" s="32">
        <v>13</v>
      </c>
      <c r="L131" s="13">
        <v>184.16674466666666</v>
      </c>
      <c r="M131" s="32"/>
      <c r="N131" s="32"/>
      <c r="O131" s="13"/>
      <c r="P131" s="32"/>
      <c r="Q131" s="32"/>
      <c r="R131" s="13"/>
      <c r="S131" s="32"/>
      <c r="T131" s="32"/>
      <c r="U131" s="13"/>
      <c r="V131" s="34"/>
      <c r="W131" s="45" t="s">
        <v>111</v>
      </c>
      <c r="X131" s="45">
        <v>6</v>
      </c>
      <c r="Y131" s="13">
        <v>111.000001</v>
      </c>
      <c r="Z131" s="32" t="s">
        <v>111</v>
      </c>
      <c r="AA131" s="32">
        <v>7</v>
      </c>
      <c r="AB131" s="13">
        <v>126.83335333333333</v>
      </c>
      <c r="AC131" s="32" t="s">
        <v>255</v>
      </c>
      <c r="AD131" s="32">
        <v>8</v>
      </c>
      <c r="AE131" s="13">
        <v>148.500018</v>
      </c>
      <c r="AF131" s="32" t="s">
        <v>152</v>
      </c>
      <c r="AG131" s="32">
        <v>4</v>
      </c>
      <c r="AH131" s="13">
        <v>115.7</v>
      </c>
      <c r="AI131" s="32"/>
      <c r="AJ131" s="32"/>
      <c r="AK131" s="13"/>
      <c r="AL131" s="32"/>
      <c r="AM131" s="32"/>
      <c r="AN131" s="13"/>
      <c r="AO131" s="32"/>
      <c r="AP131" s="32"/>
      <c r="AQ131" s="13"/>
      <c r="AR131" s="14"/>
      <c r="AS131" s="45"/>
      <c r="AT131" s="45"/>
      <c r="AU131" s="13"/>
      <c r="AV131" s="32"/>
      <c r="AW131" s="32"/>
      <c r="AX131" s="40"/>
      <c r="AY131" s="32"/>
      <c r="AZ131" s="32"/>
      <c r="BA131" s="13"/>
      <c r="BB131" s="32"/>
      <c r="BC131" s="32"/>
      <c r="BD131" s="13"/>
      <c r="BE131" s="32"/>
      <c r="BF131" s="32"/>
      <c r="BG131" s="13"/>
      <c r="BH131" s="32"/>
      <c r="BI131" s="32"/>
      <c r="BJ131" s="40"/>
      <c r="BK131" s="32"/>
      <c r="BL131" s="32"/>
      <c r="BM131" s="13"/>
      <c r="BO131" s="45" t="s">
        <v>112</v>
      </c>
      <c r="BP131" s="45">
        <v>8</v>
      </c>
      <c r="BQ131" s="13">
        <v>113.66666766666667</v>
      </c>
      <c r="BR131" s="32" t="s">
        <v>112</v>
      </c>
      <c r="BS131" s="32">
        <v>5</v>
      </c>
      <c r="BT131" s="13">
        <v>130.66668466666667</v>
      </c>
      <c r="BU131" s="32" t="s">
        <v>112</v>
      </c>
      <c r="BV131" s="32">
        <v>8</v>
      </c>
      <c r="BW131" s="13">
        <v>140.00002</v>
      </c>
      <c r="BX131" s="32" t="s">
        <v>114</v>
      </c>
      <c r="BY131" s="32">
        <v>5</v>
      </c>
      <c r="BZ131" s="13">
        <v>171</v>
      </c>
      <c r="CA131" s="32"/>
      <c r="CB131" s="32"/>
      <c r="CC131" s="13"/>
      <c r="CD131" s="32"/>
      <c r="CE131" s="32"/>
      <c r="CF131" s="6"/>
      <c r="CG131" s="32"/>
      <c r="CH131" s="32"/>
      <c r="CI131" s="13"/>
      <c r="CJ131" s="34"/>
      <c r="CK131" s="34"/>
      <c r="CL131" s="20"/>
      <c r="CM131" s="20"/>
      <c r="CN131" s="20"/>
      <c r="CR131" s="46"/>
      <c r="DG131" s="34"/>
      <c r="DH131" s="14"/>
    </row>
    <row r="132" spans="1:112" ht="14.25" hidden="1">
      <c r="A132" s="2" t="s">
        <v>110</v>
      </c>
      <c r="B132" s="2">
        <v>7</v>
      </c>
      <c r="C132" s="13">
        <v>155.16668366666667</v>
      </c>
      <c r="D132" s="31" t="s">
        <v>110</v>
      </c>
      <c r="E132" s="40">
        <v>14</v>
      </c>
      <c r="F132" s="13">
        <v>182.83340633333333</v>
      </c>
      <c r="G132" s="40" t="s">
        <v>90</v>
      </c>
      <c r="H132" s="32">
        <v>12</v>
      </c>
      <c r="I132" s="13">
        <v>158.16674566666666</v>
      </c>
      <c r="J132" s="32" t="s">
        <v>87</v>
      </c>
      <c r="K132" s="32">
        <v>10</v>
      </c>
      <c r="L132" s="13">
        <v>189.33340733333335</v>
      </c>
      <c r="M132" s="32"/>
      <c r="N132" s="32"/>
      <c r="O132" s="13"/>
      <c r="P132" s="32"/>
      <c r="Q132" s="32"/>
      <c r="R132" s="13"/>
      <c r="S132" s="32"/>
      <c r="T132" s="32"/>
      <c r="U132" s="13"/>
      <c r="V132" s="34"/>
      <c r="W132" s="45" t="s">
        <v>152</v>
      </c>
      <c r="X132" s="45"/>
      <c r="Y132" s="13"/>
      <c r="Z132" s="32" t="s">
        <v>152</v>
      </c>
      <c r="AA132" s="32">
        <v>4</v>
      </c>
      <c r="AB132" s="13">
        <v>121.16668566666667</v>
      </c>
      <c r="AC132" s="32" t="s">
        <v>152</v>
      </c>
      <c r="AD132" s="32">
        <v>5</v>
      </c>
      <c r="AE132" s="13">
        <v>117.66668566666667</v>
      </c>
      <c r="AF132" s="32" t="s">
        <v>255</v>
      </c>
      <c r="AG132" s="32">
        <v>7</v>
      </c>
      <c r="AH132" s="13">
        <v>164.7</v>
      </c>
      <c r="AI132" s="32"/>
      <c r="AJ132" s="32"/>
      <c r="AK132" s="13"/>
      <c r="AL132" s="32"/>
      <c r="AM132" s="32"/>
      <c r="AN132" s="13"/>
      <c r="AO132" s="32"/>
      <c r="AP132" s="32"/>
      <c r="AQ132" s="13"/>
      <c r="AR132" s="14"/>
      <c r="AS132" s="45"/>
      <c r="AT132" s="45"/>
      <c r="AU132" s="13"/>
      <c r="AV132" s="32"/>
      <c r="AW132" s="32"/>
      <c r="AX132" s="40"/>
      <c r="AY132" s="32"/>
      <c r="AZ132" s="32"/>
      <c r="BA132" s="13"/>
      <c r="BB132" s="32"/>
      <c r="BC132" s="32"/>
      <c r="BD132" s="13"/>
      <c r="BE132" s="32"/>
      <c r="BF132" s="32"/>
      <c r="BG132" s="13"/>
      <c r="BH132" s="32"/>
      <c r="BI132" s="32"/>
      <c r="BJ132" s="40"/>
      <c r="BK132" s="32"/>
      <c r="BL132" s="32"/>
      <c r="BM132" s="13"/>
      <c r="BO132" s="45" t="s">
        <v>114</v>
      </c>
      <c r="BP132" s="45">
        <v>2</v>
      </c>
      <c r="BQ132" s="13">
        <v>96.66667066666668</v>
      </c>
      <c r="BR132" s="32" t="s">
        <v>114</v>
      </c>
      <c r="BS132" s="32">
        <v>8</v>
      </c>
      <c r="BT132" s="13">
        <v>148.33335333333335</v>
      </c>
      <c r="BU132" s="32" t="s">
        <v>256</v>
      </c>
      <c r="BV132" s="32">
        <v>5</v>
      </c>
      <c r="BW132" s="13">
        <v>149.33335133333335</v>
      </c>
      <c r="BX132" s="32" t="s">
        <v>112</v>
      </c>
      <c r="BY132" s="32">
        <v>8</v>
      </c>
      <c r="BZ132" s="13">
        <v>111</v>
      </c>
      <c r="CA132" s="32"/>
      <c r="CB132" s="32"/>
      <c r="CC132" s="13"/>
      <c r="CD132" s="32"/>
      <c r="CE132" s="32"/>
      <c r="CF132" s="6"/>
      <c r="CG132" s="32"/>
      <c r="CH132" s="32"/>
      <c r="CI132" s="13"/>
      <c r="CJ132" s="34"/>
      <c r="CK132" s="34"/>
      <c r="CL132" s="20"/>
      <c r="CM132" s="20"/>
      <c r="CN132" s="20"/>
      <c r="CR132" s="46"/>
      <c r="DG132" s="34"/>
      <c r="DH132" s="14"/>
    </row>
    <row r="133" spans="1:112" ht="14.25" hidden="1">
      <c r="A133" s="2" t="s">
        <v>108</v>
      </c>
      <c r="B133" s="2">
        <v>12</v>
      </c>
      <c r="C133" s="13">
        <v>169.500002</v>
      </c>
      <c r="D133" s="31" t="s">
        <v>108</v>
      </c>
      <c r="E133" s="40">
        <v>6</v>
      </c>
      <c r="F133" s="13">
        <v>173.500066</v>
      </c>
      <c r="G133" s="40" t="s">
        <v>109</v>
      </c>
      <c r="H133" s="32">
        <v>9</v>
      </c>
      <c r="I133" s="13">
        <v>176.000066</v>
      </c>
      <c r="J133" s="32" t="s">
        <v>93</v>
      </c>
      <c r="K133" s="32">
        <v>8</v>
      </c>
      <c r="L133" s="13">
        <v>186.16674166666667</v>
      </c>
      <c r="M133" s="32"/>
      <c r="N133" s="32"/>
      <c r="O133" s="13"/>
      <c r="P133" s="32"/>
      <c r="Q133" s="32"/>
      <c r="R133" s="13"/>
      <c r="S133" s="32"/>
      <c r="T133" s="32"/>
      <c r="U133" s="13"/>
      <c r="V133" s="34"/>
      <c r="W133" s="45"/>
      <c r="X133" s="45"/>
      <c r="Y133" s="13"/>
      <c r="Z133" s="32"/>
      <c r="AA133" s="32"/>
      <c r="AB133" s="13"/>
      <c r="AC133" s="32" t="s">
        <v>111</v>
      </c>
      <c r="AD133" s="32">
        <v>2</v>
      </c>
      <c r="AE133" s="13">
        <v>103.33335333333333</v>
      </c>
      <c r="AF133" s="32"/>
      <c r="AG133" s="32"/>
      <c r="AH133" s="13"/>
      <c r="AI133" s="32"/>
      <c r="AJ133" s="32"/>
      <c r="AK133" s="13"/>
      <c r="AL133" s="32"/>
      <c r="AM133" s="32"/>
      <c r="AN133" s="13"/>
      <c r="AO133" s="32"/>
      <c r="AP133" s="32"/>
      <c r="AQ133" s="13"/>
      <c r="AR133" s="14"/>
      <c r="AS133" s="45"/>
      <c r="AT133" s="45"/>
      <c r="AU133" s="13"/>
      <c r="AV133" s="32"/>
      <c r="AW133" s="32"/>
      <c r="AX133" s="40"/>
      <c r="AY133" s="32"/>
      <c r="AZ133" s="32"/>
      <c r="BA133" s="13"/>
      <c r="BB133" s="32"/>
      <c r="BC133" s="32"/>
      <c r="BD133" s="13"/>
      <c r="BE133" s="32"/>
      <c r="BF133" s="32"/>
      <c r="BG133" s="13"/>
      <c r="BH133" s="32"/>
      <c r="BI133" s="32"/>
      <c r="BJ133" s="40"/>
      <c r="BK133" s="32"/>
      <c r="BL133" s="32"/>
      <c r="BM133" s="13"/>
      <c r="BO133" s="45" t="s">
        <v>113</v>
      </c>
      <c r="BP133" s="45">
        <v>5</v>
      </c>
      <c r="BQ133" s="13">
        <v>108.33333533333332</v>
      </c>
      <c r="BR133" s="32" t="s">
        <v>113</v>
      </c>
      <c r="BS133" s="32"/>
      <c r="BT133" s="13">
        <v>107.33335033333333</v>
      </c>
      <c r="BU133" s="32" t="s">
        <v>114</v>
      </c>
      <c r="BV133" s="32">
        <v>2</v>
      </c>
      <c r="BW133" s="13">
        <v>119.33335033333333</v>
      </c>
      <c r="BX133" s="32" t="s">
        <v>113</v>
      </c>
      <c r="BY133" s="32">
        <v>2</v>
      </c>
      <c r="BZ133" s="13">
        <v>105</v>
      </c>
      <c r="CA133" s="32"/>
      <c r="CB133" s="32"/>
      <c r="CC133" s="13"/>
      <c r="CD133" s="32"/>
      <c r="CE133" s="32"/>
      <c r="CF133" s="6"/>
      <c r="CG133" s="32"/>
      <c r="CH133" s="32"/>
      <c r="CI133" s="13"/>
      <c r="CJ133" s="34"/>
      <c r="CK133" s="34"/>
      <c r="CL133" s="20"/>
      <c r="CM133" s="20"/>
      <c r="CN133" s="20"/>
      <c r="CR133" s="46"/>
      <c r="DG133" s="34"/>
      <c r="DH133" s="14"/>
    </row>
    <row r="134" spans="1:112" ht="14.25" hidden="1">
      <c r="A134" s="2" t="s">
        <v>109</v>
      </c>
      <c r="B134" s="2">
        <v>9</v>
      </c>
      <c r="C134" s="13">
        <v>159.66667066666665</v>
      </c>
      <c r="D134" s="31" t="s">
        <v>109</v>
      </c>
      <c r="E134" s="40">
        <v>8</v>
      </c>
      <c r="F134" s="13">
        <v>178.83339733333335</v>
      </c>
      <c r="G134" s="40" t="s">
        <v>93</v>
      </c>
      <c r="H134" s="32">
        <v>7</v>
      </c>
      <c r="I134" s="13">
        <v>159.83341033333335</v>
      </c>
      <c r="J134" s="32" t="s">
        <v>108</v>
      </c>
      <c r="K134" s="32">
        <v>7</v>
      </c>
      <c r="L134" s="13">
        <v>181.66673166666666</v>
      </c>
      <c r="M134" s="32"/>
      <c r="N134" s="32"/>
      <c r="O134" s="13"/>
      <c r="P134" s="32"/>
      <c r="Q134" s="32"/>
      <c r="R134" s="13"/>
      <c r="S134" s="32"/>
      <c r="T134" s="32"/>
      <c r="U134" s="13"/>
      <c r="V134" s="34"/>
      <c r="W134" s="45"/>
      <c r="X134" s="45"/>
      <c r="Y134" s="13"/>
      <c r="Z134" s="32"/>
      <c r="AA134" s="32"/>
      <c r="AB134" s="13"/>
      <c r="AC134" s="32"/>
      <c r="AD134" s="32"/>
      <c r="AE134" s="13"/>
      <c r="AF134" s="32"/>
      <c r="AG134" s="32"/>
      <c r="AH134" s="13"/>
      <c r="AI134" s="32"/>
      <c r="AJ134" s="32"/>
      <c r="AK134" s="13"/>
      <c r="AL134" s="32"/>
      <c r="AM134" s="32"/>
      <c r="AN134" s="13"/>
      <c r="AO134" s="32"/>
      <c r="AP134" s="32"/>
      <c r="AQ134" s="13"/>
      <c r="AR134" s="14"/>
      <c r="AS134" s="45"/>
      <c r="AT134" s="45"/>
      <c r="AU134" s="13"/>
      <c r="AV134" s="32"/>
      <c r="AW134" s="32"/>
      <c r="AX134" s="40"/>
      <c r="AY134" s="32"/>
      <c r="AZ134" s="32"/>
      <c r="BA134" s="13"/>
      <c r="BB134" s="32"/>
      <c r="BC134" s="32"/>
      <c r="BD134" s="13"/>
      <c r="BE134" s="32"/>
      <c r="BF134" s="32"/>
      <c r="BG134" s="13"/>
      <c r="BH134" s="32"/>
      <c r="BI134" s="32"/>
      <c r="BJ134" s="40"/>
      <c r="BK134" s="32"/>
      <c r="BL134" s="32"/>
      <c r="BM134" s="13"/>
      <c r="BO134" s="45" t="s">
        <v>115</v>
      </c>
      <c r="BP134" s="45"/>
      <c r="BQ134" s="13">
        <v>78.000005</v>
      </c>
      <c r="BR134" s="32" t="s">
        <v>115</v>
      </c>
      <c r="BS134" s="32">
        <v>2</v>
      </c>
      <c r="BT134" s="13">
        <v>116.66668566666667</v>
      </c>
      <c r="BU134" s="32" t="s">
        <v>113</v>
      </c>
      <c r="BV134" s="32"/>
      <c r="BW134" s="13">
        <v>115.000019</v>
      </c>
      <c r="BX134" s="32"/>
      <c r="BY134" s="32"/>
      <c r="BZ134" s="13"/>
      <c r="CA134" s="32"/>
      <c r="CB134" s="32"/>
      <c r="CC134" s="13"/>
      <c r="CD134" s="32"/>
      <c r="CE134" s="32"/>
      <c r="CF134" s="6"/>
      <c r="CG134" s="32"/>
      <c r="CH134" s="32"/>
      <c r="CI134" s="13"/>
      <c r="CJ134" s="34"/>
      <c r="CK134" s="34"/>
      <c r="CL134" s="20"/>
      <c r="CM134" s="20"/>
      <c r="CN134" s="20"/>
      <c r="CR134" s="46"/>
      <c r="DG134" s="34"/>
      <c r="DH134" s="14"/>
    </row>
    <row r="135" spans="1:112" ht="14.25" hidden="1">
      <c r="A135" s="2" t="s">
        <v>91</v>
      </c>
      <c r="B135" s="2">
        <v>3</v>
      </c>
      <c r="C135" s="13">
        <v>148.16666766666665</v>
      </c>
      <c r="D135" s="31" t="s">
        <v>91</v>
      </c>
      <c r="E135" s="40">
        <v>11</v>
      </c>
      <c r="F135" s="13">
        <v>177.000067</v>
      </c>
      <c r="G135" s="40" t="s">
        <v>91</v>
      </c>
      <c r="H135" s="32">
        <v>6</v>
      </c>
      <c r="I135" s="13">
        <v>158.000069</v>
      </c>
      <c r="J135" s="32" t="s">
        <v>109</v>
      </c>
      <c r="K135" s="32">
        <v>6</v>
      </c>
      <c r="L135" s="13">
        <v>178.000071</v>
      </c>
      <c r="M135" s="32"/>
      <c r="N135" s="32"/>
      <c r="O135" s="13"/>
      <c r="P135" s="32"/>
      <c r="Q135" s="32"/>
      <c r="R135" s="13"/>
      <c r="S135" s="32"/>
      <c r="T135" s="32"/>
      <c r="U135" s="13"/>
      <c r="V135" s="34"/>
      <c r="W135" s="45"/>
      <c r="X135" s="45"/>
      <c r="Y135" s="13"/>
      <c r="Z135" s="32"/>
      <c r="AA135" s="32"/>
      <c r="AB135" s="13"/>
      <c r="AC135" s="32"/>
      <c r="AD135" s="32"/>
      <c r="AE135" s="13"/>
      <c r="AF135" s="32"/>
      <c r="AG135" s="32"/>
      <c r="AH135" s="13"/>
      <c r="AI135" s="32"/>
      <c r="AJ135" s="32"/>
      <c r="AK135" s="13"/>
      <c r="AL135" s="32"/>
      <c r="AM135" s="32"/>
      <c r="AN135" s="13"/>
      <c r="AO135" s="32"/>
      <c r="AP135" s="32"/>
      <c r="AQ135" s="13"/>
      <c r="AR135" s="14"/>
      <c r="AS135" s="45"/>
      <c r="AT135" s="45"/>
      <c r="AU135" s="13"/>
      <c r="AV135" s="32"/>
      <c r="AW135" s="32"/>
      <c r="AX135" s="40"/>
      <c r="AY135" s="32"/>
      <c r="AZ135" s="32"/>
      <c r="BA135" s="13"/>
      <c r="BB135" s="32"/>
      <c r="BC135" s="32"/>
      <c r="BD135" s="13"/>
      <c r="BE135" s="32"/>
      <c r="BF135" s="32"/>
      <c r="BG135" s="13"/>
      <c r="BH135" s="32"/>
      <c r="BI135" s="32"/>
      <c r="BJ135" s="40"/>
      <c r="BK135" s="32"/>
      <c r="BL135" s="32"/>
      <c r="BM135" s="13"/>
      <c r="BO135" s="45" t="s">
        <v>116</v>
      </c>
      <c r="BP135" s="45"/>
      <c r="BQ135" s="13">
        <v>62.000003</v>
      </c>
      <c r="BR135" s="32" t="s">
        <v>116</v>
      </c>
      <c r="BS135" s="32"/>
      <c r="BT135" s="13"/>
      <c r="BU135" s="32"/>
      <c r="BV135" s="32"/>
      <c r="BW135" s="13"/>
      <c r="BX135" s="32"/>
      <c r="BY135" s="32"/>
      <c r="BZ135" s="13"/>
      <c r="CA135" s="32"/>
      <c r="CB135" s="32"/>
      <c r="CC135" s="13"/>
      <c r="CD135" s="32"/>
      <c r="CE135" s="32"/>
      <c r="CF135" s="6"/>
      <c r="CG135" s="32"/>
      <c r="CH135" s="32"/>
      <c r="CI135" s="13"/>
      <c r="CJ135" s="34"/>
      <c r="CK135" s="34"/>
      <c r="CL135" s="20"/>
      <c r="CM135" s="20"/>
      <c r="CN135" s="20"/>
      <c r="CR135" s="46"/>
      <c r="DG135" s="34"/>
      <c r="DH135" s="14"/>
    </row>
    <row r="136" spans="1:112" ht="14.25" hidden="1">
      <c r="A136" s="2" t="s">
        <v>93</v>
      </c>
      <c r="B136" s="2">
        <v>1</v>
      </c>
      <c r="C136" s="13">
        <v>143.33333933333336</v>
      </c>
      <c r="D136" s="31" t="s">
        <v>93</v>
      </c>
      <c r="E136" s="40">
        <v>9</v>
      </c>
      <c r="F136" s="13">
        <v>176.33339533333336</v>
      </c>
      <c r="G136" s="40" t="s">
        <v>107</v>
      </c>
      <c r="H136" s="32">
        <v>5</v>
      </c>
      <c r="I136" s="13">
        <v>156.66674666666665</v>
      </c>
      <c r="J136" s="32" t="s">
        <v>91</v>
      </c>
      <c r="K136" s="32">
        <v>5</v>
      </c>
      <c r="L136" s="13">
        <v>178.000069</v>
      </c>
      <c r="M136" s="32"/>
      <c r="N136" s="32"/>
      <c r="O136" s="13"/>
      <c r="P136" s="32"/>
      <c r="Q136" s="32"/>
      <c r="R136" s="13"/>
      <c r="S136" s="32"/>
      <c r="T136" s="32"/>
      <c r="U136" s="13"/>
      <c r="V136" s="34"/>
      <c r="W136" s="45"/>
      <c r="X136" s="45"/>
      <c r="Y136" s="13"/>
      <c r="Z136" s="32"/>
      <c r="AA136" s="32"/>
      <c r="AB136" s="13"/>
      <c r="AC136" s="32"/>
      <c r="AD136" s="32"/>
      <c r="AE136" s="13"/>
      <c r="AF136" s="32"/>
      <c r="AG136" s="32"/>
      <c r="AH136" s="13"/>
      <c r="AI136" s="32"/>
      <c r="AJ136" s="32"/>
      <c r="AK136" s="13"/>
      <c r="AL136" s="32"/>
      <c r="AM136" s="32"/>
      <c r="AN136" s="13"/>
      <c r="AO136" s="32"/>
      <c r="AP136" s="32"/>
      <c r="AQ136" s="13"/>
      <c r="AR136" s="14"/>
      <c r="AS136" s="45"/>
      <c r="AT136" s="45"/>
      <c r="AU136" s="13"/>
      <c r="AV136" s="32"/>
      <c r="AW136" s="32"/>
      <c r="AX136" s="40"/>
      <c r="AY136" s="32"/>
      <c r="AZ136" s="32"/>
      <c r="BA136" s="13"/>
      <c r="BB136" s="32"/>
      <c r="BC136" s="32"/>
      <c r="BD136" s="13"/>
      <c r="BE136" s="32"/>
      <c r="BF136" s="32"/>
      <c r="BG136" s="13"/>
      <c r="BH136" s="32"/>
      <c r="BI136" s="32"/>
      <c r="BJ136" s="40"/>
      <c r="BK136" s="32"/>
      <c r="BL136" s="32"/>
      <c r="BM136" s="13"/>
      <c r="BO136" s="45"/>
      <c r="BP136" s="45"/>
      <c r="BQ136" s="13"/>
      <c r="BR136" s="32"/>
      <c r="BS136" s="32"/>
      <c r="BT136" s="13"/>
      <c r="BU136" s="32"/>
      <c r="BV136" s="32"/>
      <c r="BW136" s="13"/>
      <c r="BX136" s="32"/>
      <c r="BY136" s="32"/>
      <c r="BZ136" s="13"/>
      <c r="CA136" s="32"/>
      <c r="CB136" s="32"/>
      <c r="CC136" s="13"/>
      <c r="CD136" s="32"/>
      <c r="CE136" s="32"/>
      <c r="CF136" s="6"/>
      <c r="CG136" s="32"/>
      <c r="CH136" s="32"/>
      <c r="CI136" s="13"/>
      <c r="CJ136" s="34"/>
      <c r="CK136" s="34"/>
      <c r="CL136" s="20"/>
      <c r="CM136" s="20"/>
      <c r="CN136" s="20"/>
      <c r="CR136" s="46"/>
      <c r="DG136" s="34"/>
      <c r="DH136" s="14"/>
    </row>
    <row r="137" spans="1:112" ht="14.25" hidden="1">
      <c r="A137" s="2" t="s">
        <v>87</v>
      </c>
      <c r="B137" s="2">
        <v>6</v>
      </c>
      <c r="C137" s="13">
        <v>152.500007</v>
      </c>
      <c r="D137" s="31" t="s">
        <v>87</v>
      </c>
      <c r="E137" s="40">
        <v>3</v>
      </c>
      <c r="F137" s="13">
        <v>165.000061</v>
      </c>
      <c r="G137" s="40" t="s">
        <v>241</v>
      </c>
      <c r="H137" s="32">
        <v>4</v>
      </c>
      <c r="I137" s="13">
        <v>153.33339833333335</v>
      </c>
      <c r="J137" s="32" t="s">
        <v>89</v>
      </c>
      <c r="K137" s="32">
        <v>4</v>
      </c>
      <c r="L137" s="13">
        <v>171.66673966666664</v>
      </c>
      <c r="M137" s="32"/>
      <c r="N137" s="32"/>
      <c r="O137" s="13"/>
      <c r="P137" s="32"/>
      <c r="Q137" s="32"/>
      <c r="R137" s="13"/>
      <c r="S137" s="32"/>
      <c r="T137" s="32"/>
      <c r="U137" s="13"/>
      <c r="V137" s="34"/>
      <c r="W137" s="45"/>
      <c r="X137" s="45"/>
      <c r="Y137" s="13"/>
      <c r="Z137" s="32"/>
      <c r="AA137" s="32"/>
      <c r="AB137" s="13"/>
      <c r="AC137" s="32"/>
      <c r="AD137" s="32"/>
      <c r="AE137" s="13"/>
      <c r="AF137" s="32"/>
      <c r="AG137" s="32"/>
      <c r="AH137" s="13"/>
      <c r="AI137" s="32"/>
      <c r="AJ137" s="32"/>
      <c r="AK137" s="13"/>
      <c r="AL137" s="32"/>
      <c r="AM137" s="32"/>
      <c r="AN137" s="13"/>
      <c r="AO137" s="32"/>
      <c r="AP137" s="32"/>
      <c r="AQ137" s="13"/>
      <c r="AR137" s="14"/>
      <c r="AS137" s="45"/>
      <c r="AT137" s="45"/>
      <c r="AU137" s="13"/>
      <c r="AV137" s="32"/>
      <c r="AW137" s="32"/>
      <c r="AX137" s="40"/>
      <c r="AY137" s="32"/>
      <c r="AZ137" s="32"/>
      <c r="BA137" s="13"/>
      <c r="BB137" s="32"/>
      <c r="BC137" s="32"/>
      <c r="BD137" s="13"/>
      <c r="BE137" s="32"/>
      <c r="BF137" s="32"/>
      <c r="BG137" s="13"/>
      <c r="BH137" s="32"/>
      <c r="BI137" s="32"/>
      <c r="BJ137" s="40"/>
      <c r="BK137" s="32"/>
      <c r="BL137" s="32"/>
      <c r="BM137" s="13"/>
      <c r="BO137" s="45"/>
      <c r="BP137" s="45"/>
      <c r="BQ137" s="13"/>
      <c r="BR137" s="32"/>
      <c r="BS137" s="32"/>
      <c r="BT137" s="13"/>
      <c r="BU137" s="32"/>
      <c r="BV137" s="32"/>
      <c r="BW137" s="13"/>
      <c r="BX137" s="32"/>
      <c r="BY137" s="32"/>
      <c r="BZ137" s="13"/>
      <c r="CA137" s="32"/>
      <c r="CB137" s="32"/>
      <c r="CC137" s="13"/>
      <c r="CD137" s="32"/>
      <c r="CE137" s="32"/>
      <c r="CF137" s="6"/>
      <c r="CG137" s="32"/>
      <c r="CH137" s="32"/>
      <c r="CI137" s="13"/>
      <c r="CJ137" s="34"/>
      <c r="CK137" s="34"/>
      <c r="CL137" s="20"/>
      <c r="CM137" s="20"/>
      <c r="CN137" s="20"/>
      <c r="CR137" s="46"/>
      <c r="DG137" s="34"/>
      <c r="DH137" s="14"/>
    </row>
    <row r="138" spans="1:112" ht="14.25" hidden="1">
      <c r="A138" s="2" t="s">
        <v>89</v>
      </c>
      <c r="B138" s="2">
        <v>5</v>
      </c>
      <c r="C138" s="13">
        <v>152.500003</v>
      </c>
      <c r="D138" s="31" t="s">
        <v>89</v>
      </c>
      <c r="E138" s="40"/>
      <c r="F138" s="13">
        <v>153.83339833333335</v>
      </c>
      <c r="G138" s="40" t="s">
        <v>98</v>
      </c>
      <c r="H138" s="32">
        <v>3</v>
      </c>
      <c r="I138" s="13">
        <v>150.66673966666664</v>
      </c>
      <c r="J138" s="32" t="s">
        <v>90</v>
      </c>
      <c r="K138" s="32">
        <v>3</v>
      </c>
      <c r="L138" s="13">
        <v>169.33341033333335</v>
      </c>
      <c r="M138" s="32"/>
      <c r="N138" s="32"/>
      <c r="O138" s="13"/>
      <c r="P138" s="32"/>
      <c r="Q138" s="32"/>
      <c r="R138" s="13"/>
      <c r="S138" s="32"/>
      <c r="T138" s="32"/>
      <c r="U138" s="13"/>
      <c r="V138" s="34"/>
      <c r="W138" s="45"/>
      <c r="X138" s="45"/>
      <c r="Y138" s="13"/>
      <c r="Z138" s="32"/>
      <c r="AA138" s="32"/>
      <c r="AB138" s="13"/>
      <c r="AC138" s="32"/>
      <c r="AD138" s="32"/>
      <c r="AE138" s="13"/>
      <c r="AF138" s="32"/>
      <c r="AG138" s="32"/>
      <c r="AH138" s="13"/>
      <c r="AI138" s="32"/>
      <c r="AJ138" s="32"/>
      <c r="AK138" s="13"/>
      <c r="AL138" s="32"/>
      <c r="AM138" s="32"/>
      <c r="AN138" s="13"/>
      <c r="AO138" s="32"/>
      <c r="AP138" s="32"/>
      <c r="AQ138" s="13"/>
      <c r="AR138" s="14"/>
      <c r="AS138" s="45"/>
      <c r="AT138" s="45"/>
      <c r="AU138" s="13"/>
      <c r="AV138" s="32"/>
      <c r="AW138" s="32"/>
      <c r="AX138" s="40"/>
      <c r="AY138" s="32"/>
      <c r="AZ138" s="32"/>
      <c r="BA138" s="13"/>
      <c r="BB138" s="32"/>
      <c r="BC138" s="32"/>
      <c r="BD138" s="13"/>
      <c r="BE138" s="32"/>
      <c r="BF138" s="32"/>
      <c r="BG138" s="13"/>
      <c r="BH138" s="32"/>
      <c r="BI138" s="32"/>
      <c r="BJ138" s="40"/>
      <c r="BK138" s="32"/>
      <c r="BL138" s="32"/>
      <c r="BM138" s="13"/>
      <c r="BO138" s="45"/>
      <c r="BP138" s="45"/>
      <c r="BQ138" s="13"/>
      <c r="BR138" s="32"/>
      <c r="BS138" s="32"/>
      <c r="BT138" s="13"/>
      <c r="BU138" s="32"/>
      <c r="BV138" s="32"/>
      <c r="BW138" s="13"/>
      <c r="BX138" s="32"/>
      <c r="BY138" s="32"/>
      <c r="BZ138" s="13"/>
      <c r="CA138" s="32"/>
      <c r="CB138" s="32"/>
      <c r="CC138" s="13"/>
      <c r="CD138" s="32"/>
      <c r="CE138" s="32"/>
      <c r="CF138" s="6"/>
      <c r="CG138" s="32"/>
      <c r="CH138" s="32"/>
      <c r="CI138" s="13"/>
      <c r="CJ138" s="34"/>
      <c r="CK138" s="34"/>
      <c r="CL138" s="20"/>
      <c r="CM138" s="20"/>
      <c r="CN138" s="20"/>
      <c r="CR138" s="46"/>
      <c r="DG138" s="34"/>
      <c r="DH138" s="14"/>
    </row>
    <row r="139" spans="1:112" ht="14.25" hidden="1">
      <c r="A139" s="2" t="s">
        <v>99</v>
      </c>
      <c r="B139" s="2"/>
      <c r="C139" s="13">
        <v>127.16668966666667</v>
      </c>
      <c r="D139" s="31" t="s">
        <v>99</v>
      </c>
      <c r="E139" s="40">
        <v>5</v>
      </c>
      <c r="F139" s="13">
        <v>168.83340333333334</v>
      </c>
      <c r="G139" s="40" t="s">
        <v>89</v>
      </c>
      <c r="H139" s="32">
        <v>2</v>
      </c>
      <c r="I139" s="13">
        <v>149.83340733333335</v>
      </c>
      <c r="J139" s="32" t="s">
        <v>110</v>
      </c>
      <c r="K139" s="32">
        <v>2</v>
      </c>
      <c r="L139" s="13">
        <v>165.83339033333334</v>
      </c>
      <c r="M139" s="32"/>
      <c r="N139" s="32"/>
      <c r="O139" s="13"/>
      <c r="P139" s="32"/>
      <c r="Q139" s="32"/>
      <c r="R139" s="13"/>
      <c r="S139" s="32"/>
      <c r="T139" s="32"/>
      <c r="U139" s="13"/>
      <c r="V139" s="34"/>
      <c r="W139" s="45"/>
      <c r="X139" s="45"/>
      <c r="Y139" s="13"/>
      <c r="Z139" s="32"/>
      <c r="AA139" s="32"/>
      <c r="AB139" s="13"/>
      <c r="AC139" s="32"/>
      <c r="AD139" s="32"/>
      <c r="AE139" s="13"/>
      <c r="AF139" s="32"/>
      <c r="AG139" s="32"/>
      <c r="AH139" s="13"/>
      <c r="AI139" s="32"/>
      <c r="AJ139" s="32"/>
      <c r="AK139" s="13"/>
      <c r="AL139" s="32"/>
      <c r="AM139" s="32"/>
      <c r="AN139" s="13"/>
      <c r="AO139" s="32"/>
      <c r="AP139" s="32"/>
      <c r="AQ139" s="13"/>
      <c r="AR139" s="14"/>
      <c r="AS139" s="45"/>
      <c r="AT139" s="45"/>
      <c r="AU139" s="13"/>
      <c r="AV139" s="32"/>
      <c r="AW139" s="32"/>
      <c r="AX139" s="40"/>
      <c r="AY139" s="32"/>
      <c r="AZ139" s="32"/>
      <c r="BA139" s="13"/>
      <c r="BB139" s="32"/>
      <c r="BC139" s="32"/>
      <c r="BD139" s="13"/>
      <c r="BE139" s="32"/>
      <c r="BF139" s="32"/>
      <c r="BG139" s="13"/>
      <c r="BH139" s="32"/>
      <c r="BI139" s="32"/>
      <c r="BJ139" s="40"/>
      <c r="BK139" s="32"/>
      <c r="BL139" s="32"/>
      <c r="BM139" s="13"/>
      <c r="BO139" s="45"/>
      <c r="BP139" s="45"/>
      <c r="BQ139" s="13"/>
      <c r="BR139" s="32"/>
      <c r="BS139" s="32"/>
      <c r="BT139" s="13"/>
      <c r="BU139" s="32"/>
      <c r="BV139" s="32"/>
      <c r="BW139" s="13"/>
      <c r="BX139" s="32"/>
      <c r="BY139" s="32"/>
      <c r="BZ139" s="13"/>
      <c r="CA139" s="32"/>
      <c r="CB139" s="32"/>
      <c r="CC139" s="13"/>
      <c r="CD139" s="32"/>
      <c r="CE139" s="32"/>
      <c r="CF139" s="6"/>
      <c r="CG139" s="32"/>
      <c r="CH139" s="32"/>
      <c r="CI139" s="13"/>
      <c r="CJ139" s="34"/>
      <c r="CK139" s="34"/>
      <c r="CL139" s="20"/>
      <c r="CM139" s="20"/>
      <c r="CN139" s="20"/>
      <c r="CR139" s="46"/>
      <c r="DG139" s="34"/>
      <c r="DH139" s="14"/>
    </row>
    <row r="140" spans="1:112" ht="14.25" hidden="1">
      <c r="A140" s="2" t="s">
        <v>90</v>
      </c>
      <c r="B140" s="2">
        <v>4</v>
      </c>
      <c r="C140" s="13">
        <v>151.83334233333335</v>
      </c>
      <c r="D140" s="31" t="s">
        <v>90</v>
      </c>
      <c r="E140" s="40"/>
      <c r="F140" s="13">
        <v>155.66672566666665</v>
      </c>
      <c r="G140" s="40" t="s">
        <v>99</v>
      </c>
      <c r="H140" s="32">
        <v>1</v>
      </c>
      <c r="I140" s="13">
        <v>148.33339533333336</v>
      </c>
      <c r="J140" s="32" t="s">
        <v>100</v>
      </c>
      <c r="K140" s="32">
        <v>1</v>
      </c>
      <c r="L140" s="13">
        <v>160.500056</v>
      </c>
      <c r="M140" s="32"/>
      <c r="N140" s="32"/>
      <c r="O140" s="13"/>
      <c r="P140" s="32"/>
      <c r="Q140" s="32"/>
      <c r="R140" s="13"/>
      <c r="S140" s="32"/>
      <c r="T140" s="32"/>
      <c r="U140" s="13"/>
      <c r="V140" s="34"/>
      <c r="W140" s="45"/>
      <c r="X140" s="45"/>
      <c r="Y140" s="13"/>
      <c r="Z140" s="32"/>
      <c r="AA140" s="32"/>
      <c r="AB140" s="13"/>
      <c r="AC140" s="32"/>
      <c r="AD140" s="32"/>
      <c r="AE140" s="13"/>
      <c r="AF140" s="32"/>
      <c r="AG140" s="32"/>
      <c r="AH140" s="13"/>
      <c r="AI140" s="32"/>
      <c r="AJ140" s="32"/>
      <c r="AK140" s="13"/>
      <c r="AL140" s="32"/>
      <c r="AM140" s="32"/>
      <c r="AN140" s="13"/>
      <c r="AO140" s="32"/>
      <c r="AP140" s="32"/>
      <c r="AQ140" s="13"/>
      <c r="AR140" s="14"/>
      <c r="AS140" s="45"/>
      <c r="AT140" s="45"/>
      <c r="AU140" s="13"/>
      <c r="AV140" s="32"/>
      <c r="AW140" s="32"/>
      <c r="AX140" s="40"/>
      <c r="AY140" s="32"/>
      <c r="AZ140" s="32"/>
      <c r="BA140" s="13"/>
      <c r="BB140" s="32"/>
      <c r="BC140" s="32"/>
      <c r="BD140" s="13"/>
      <c r="BE140" s="32"/>
      <c r="BF140" s="32"/>
      <c r="BG140" s="13"/>
      <c r="BH140" s="32"/>
      <c r="BI140" s="32"/>
      <c r="BJ140" s="40"/>
      <c r="BK140" s="32"/>
      <c r="BL140" s="32"/>
      <c r="BM140" s="13"/>
      <c r="BO140" s="45"/>
      <c r="BP140" s="45"/>
      <c r="BQ140" s="13"/>
      <c r="BR140" s="32"/>
      <c r="BS140" s="32"/>
      <c r="BT140" s="13"/>
      <c r="BU140" s="32"/>
      <c r="BV140" s="32"/>
      <c r="BW140" s="13"/>
      <c r="BX140" s="32"/>
      <c r="BY140" s="32"/>
      <c r="BZ140" s="13"/>
      <c r="CA140" s="32"/>
      <c r="CB140" s="32"/>
      <c r="CC140" s="13"/>
      <c r="CD140" s="32"/>
      <c r="CE140" s="32"/>
      <c r="CF140" s="6"/>
      <c r="CG140" s="32"/>
      <c r="CH140" s="32"/>
      <c r="CI140" s="13"/>
      <c r="CJ140" s="34"/>
      <c r="CK140" s="34"/>
      <c r="CL140" s="20"/>
      <c r="CM140" s="20"/>
      <c r="CN140" s="20"/>
      <c r="CR140" s="46"/>
      <c r="DG140" s="34"/>
      <c r="DH140" s="14"/>
    </row>
    <row r="141" spans="1:112" ht="14.25" hidden="1">
      <c r="A141" s="2" t="s">
        <v>98</v>
      </c>
      <c r="B141" s="2"/>
      <c r="C141" s="13">
        <v>132.500011</v>
      </c>
      <c r="D141" s="31" t="s">
        <v>98</v>
      </c>
      <c r="E141" s="40">
        <v>4</v>
      </c>
      <c r="F141" s="13">
        <v>166.66672266666666</v>
      </c>
      <c r="G141" s="40" t="s">
        <v>108</v>
      </c>
      <c r="H141" s="32"/>
      <c r="I141" s="13">
        <v>146.66673466666666</v>
      </c>
      <c r="J141" s="32" t="s">
        <v>99</v>
      </c>
      <c r="K141" s="32"/>
      <c r="L141" s="13">
        <v>159.500055</v>
      </c>
      <c r="M141" s="32"/>
      <c r="N141" s="32"/>
      <c r="O141" s="13"/>
      <c r="P141" s="32"/>
      <c r="Q141" s="32"/>
      <c r="R141" s="13"/>
      <c r="S141" s="32"/>
      <c r="T141" s="32"/>
      <c r="U141" s="13"/>
      <c r="V141" s="34"/>
      <c r="W141" s="45"/>
      <c r="X141" s="45"/>
      <c r="Y141" s="13"/>
      <c r="Z141" s="32"/>
      <c r="AA141" s="32"/>
      <c r="AB141" s="13"/>
      <c r="AC141" s="32"/>
      <c r="AD141" s="32"/>
      <c r="AE141" s="13"/>
      <c r="AF141" s="32"/>
      <c r="AG141" s="32"/>
      <c r="AH141" s="13"/>
      <c r="AI141" s="32"/>
      <c r="AJ141" s="32"/>
      <c r="AK141" s="13"/>
      <c r="AL141" s="32"/>
      <c r="AM141" s="32"/>
      <c r="AN141" s="13"/>
      <c r="AO141" s="32"/>
      <c r="AP141" s="32"/>
      <c r="AQ141" s="13"/>
      <c r="AR141" s="14"/>
      <c r="AS141" s="45"/>
      <c r="AT141" s="45"/>
      <c r="AU141" s="13"/>
      <c r="AV141" s="32"/>
      <c r="AW141" s="32"/>
      <c r="AX141" s="40"/>
      <c r="AY141" s="32"/>
      <c r="AZ141" s="32"/>
      <c r="BA141" s="13"/>
      <c r="BB141" s="32"/>
      <c r="BC141" s="32"/>
      <c r="BD141" s="13"/>
      <c r="BE141" s="32"/>
      <c r="BF141" s="32"/>
      <c r="BG141" s="13"/>
      <c r="BH141" s="32"/>
      <c r="BI141" s="32"/>
      <c r="BJ141" s="40"/>
      <c r="BK141" s="32"/>
      <c r="BL141" s="32"/>
      <c r="BM141" s="13"/>
      <c r="BO141" s="45"/>
      <c r="BP141" s="45"/>
      <c r="BQ141" s="13"/>
      <c r="BR141" s="32"/>
      <c r="BS141" s="32"/>
      <c r="BT141" s="13"/>
      <c r="BU141" s="32"/>
      <c r="BV141" s="32"/>
      <c r="BW141" s="13"/>
      <c r="BX141" s="32"/>
      <c r="BY141" s="32"/>
      <c r="BZ141" s="13"/>
      <c r="CA141" s="32"/>
      <c r="CB141" s="32"/>
      <c r="CC141" s="13"/>
      <c r="CD141" s="32"/>
      <c r="CE141" s="32"/>
      <c r="CF141" s="6"/>
      <c r="CG141" s="32"/>
      <c r="CH141" s="32"/>
      <c r="CI141" s="13"/>
      <c r="CJ141" s="34"/>
      <c r="CK141" s="34"/>
      <c r="CL141" s="20"/>
      <c r="CM141" s="20"/>
      <c r="CN141" s="20"/>
      <c r="CR141" s="46"/>
      <c r="DG141" s="34"/>
      <c r="DH141" s="14"/>
    </row>
    <row r="142" spans="1:112" ht="14.25" hidden="1">
      <c r="A142" s="2" t="s">
        <v>92</v>
      </c>
      <c r="B142" s="2">
        <v>2</v>
      </c>
      <c r="C142" s="13">
        <v>147.00001</v>
      </c>
      <c r="D142" s="31" t="s">
        <v>92</v>
      </c>
      <c r="E142" s="40">
        <v>1</v>
      </c>
      <c r="F142" s="13">
        <v>160.000058</v>
      </c>
      <c r="G142" s="40" t="s">
        <v>147</v>
      </c>
      <c r="H142" s="32"/>
      <c r="I142" s="13">
        <v>145.000076</v>
      </c>
      <c r="J142" s="32" t="s">
        <v>95</v>
      </c>
      <c r="K142" s="32"/>
      <c r="L142" s="13">
        <v>157.00008</v>
      </c>
      <c r="M142" s="32"/>
      <c r="N142" s="32"/>
      <c r="O142" s="13"/>
      <c r="P142" s="32"/>
      <c r="Q142" s="32"/>
      <c r="R142" s="13"/>
      <c r="S142" s="32"/>
      <c r="T142" s="32"/>
      <c r="U142" s="13"/>
      <c r="V142" s="34"/>
      <c r="W142" s="45"/>
      <c r="X142" s="45"/>
      <c r="Y142" s="13"/>
      <c r="Z142" s="32"/>
      <c r="AA142" s="32"/>
      <c r="AB142" s="13"/>
      <c r="AC142" s="32"/>
      <c r="AD142" s="32"/>
      <c r="AE142" s="13"/>
      <c r="AF142" s="32"/>
      <c r="AG142" s="32"/>
      <c r="AH142" s="13"/>
      <c r="AI142" s="32"/>
      <c r="AJ142" s="32"/>
      <c r="AK142" s="13"/>
      <c r="AL142" s="32"/>
      <c r="AM142" s="32"/>
      <c r="AN142" s="13"/>
      <c r="AO142" s="32"/>
      <c r="AP142" s="32"/>
      <c r="AQ142" s="13"/>
      <c r="AR142" s="14"/>
      <c r="AS142" s="45"/>
      <c r="AT142" s="45"/>
      <c r="AU142" s="13"/>
      <c r="AV142" s="32"/>
      <c r="AW142" s="32"/>
      <c r="AX142" s="40"/>
      <c r="AY142" s="32"/>
      <c r="AZ142" s="32"/>
      <c r="BA142" s="13"/>
      <c r="BB142" s="32"/>
      <c r="BC142" s="32"/>
      <c r="BD142" s="13"/>
      <c r="BE142" s="32"/>
      <c r="BF142" s="32"/>
      <c r="BG142" s="13"/>
      <c r="BH142" s="32"/>
      <c r="BI142" s="32"/>
      <c r="BJ142" s="40"/>
      <c r="BK142" s="32"/>
      <c r="BL142" s="32"/>
      <c r="BM142" s="13"/>
      <c r="BO142" s="45"/>
      <c r="BP142" s="45"/>
      <c r="BQ142" s="13"/>
      <c r="BR142" s="32"/>
      <c r="BS142" s="32"/>
      <c r="BT142" s="13"/>
      <c r="BU142" s="32"/>
      <c r="BV142" s="32"/>
      <c r="BW142" s="13"/>
      <c r="BX142" s="32"/>
      <c r="BY142" s="32"/>
      <c r="BZ142" s="13"/>
      <c r="CA142" s="32"/>
      <c r="CB142" s="32"/>
      <c r="CC142" s="13"/>
      <c r="CD142" s="32"/>
      <c r="CE142" s="32"/>
      <c r="CF142" s="6"/>
      <c r="CG142" s="32"/>
      <c r="CH142" s="32"/>
      <c r="CI142" s="13"/>
      <c r="CJ142" s="34"/>
      <c r="CK142" s="34"/>
      <c r="CL142" s="20"/>
      <c r="CM142" s="20"/>
      <c r="CN142" s="20"/>
      <c r="CR142" s="46"/>
      <c r="DG142" s="34"/>
      <c r="DH142" s="14"/>
    </row>
    <row r="143" spans="1:112" ht="14.25" hidden="1">
      <c r="A143" s="2" t="s">
        <v>95</v>
      </c>
      <c r="B143" s="2"/>
      <c r="C143" s="13">
        <v>140.000008</v>
      </c>
      <c r="D143" s="31" t="s">
        <v>95</v>
      </c>
      <c r="E143" s="40">
        <v>2</v>
      </c>
      <c r="F143" s="13">
        <v>161.83339333333333</v>
      </c>
      <c r="G143" s="40" t="s">
        <v>95</v>
      </c>
      <c r="H143" s="32"/>
      <c r="I143" s="13">
        <v>144.33340033333334</v>
      </c>
      <c r="J143" s="32" t="s">
        <v>279</v>
      </c>
      <c r="K143" s="32"/>
      <c r="L143" s="13">
        <v>152.83340033333334</v>
      </c>
      <c r="M143" s="32"/>
      <c r="N143" s="32"/>
      <c r="O143" s="13"/>
      <c r="P143" s="32"/>
      <c r="Q143" s="32"/>
      <c r="R143" s="13"/>
      <c r="S143" s="32"/>
      <c r="T143" s="32"/>
      <c r="U143" s="13"/>
      <c r="V143" s="34"/>
      <c r="W143" s="45"/>
      <c r="X143" s="45"/>
      <c r="Y143" s="13"/>
      <c r="Z143" s="32"/>
      <c r="AA143" s="32"/>
      <c r="AB143" s="13"/>
      <c r="AC143" s="32"/>
      <c r="AD143" s="32"/>
      <c r="AE143" s="13"/>
      <c r="AF143" s="32"/>
      <c r="AG143" s="32"/>
      <c r="AH143" s="13"/>
      <c r="AI143" s="32"/>
      <c r="AJ143" s="32"/>
      <c r="AK143" s="13"/>
      <c r="AL143" s="32"/>
      <c r="AM143" s="32"/>
      <c r="AN143" s="13"/>
      <c r="AO143" s="32"/>
      <c r="AP143" s="32"/>
      <c r="AQ143" s="13"/>
      <c r="AR143" s="14"/>
      <c r="AS143" s="45"/>
      <c r="AT143" s="45"/>
      <c r="AU143" s="13"/>
      <c r="AV143" s="32"/>
      <c r="AW143" s="32"/>
      <c r="AX143" s="40"/>
      <c r="AY143" s="32"/>
      <c r="AZ143" s="32"/>
      <c r="BA143" s="13"/>
      <c r="BB143" s="32"/>
      <c r="BC143" s="32"/>
      <c r="BD143" s="13"/>
      <c r="BE143" s="32"/>
      <c r="BF143" s="32"/>
      <c r="BG143" s="13"/>
      <c r="BH143" s="32"/>
      <c r="BI143" s="32"/>
      <c r="BJ143" s="40"/>
      <c r="BK143" s="32"/>
      <c r="BL143" s="32"/>
      <c r="BM143" s="13"/>
      <c r="BO143" s="45"/>
      <c r="BP143" s="45"/>
      <c r="BQ143" s="13"/>
      <c r="BR143" s="32"/>
      <c r="BS143" s="32"/>
      <c r="BT143" s="13"/>
      <c r="BU143" s="32"/>
      <c r="BV143" s="32"/>
      <c r="BW143" s="13"/>
      <c r="BX143" s="32"/>
      <c r="BY143" s="32"/>
      <c r="BZ143" s="13"/>
      <c r="CA143" s="32"/>
      <c r="CB143" s="32"/>
      <c r="CC143" s="13"/>
      <c r="CD143" s="32"/>
      <c r="CE143" s="32"/>
      <c r="CF143" s="6"/>
      <c r="CG143" s="32"/>
      <c r="CH143" s="32"/>
      <c r="CI143" s="13"/>
      <c r="CJ143" s="34"/>
      <c r="CK143" s="34"/>
      <c r="CL143" s="20"/>
      <c r="CM143" s="20"/>
      <c r="CN143" s="20"/>
      <c r="CR143" s="46"/>
      <c r="DG143" s="34"/>
      <c r="DH143" s="14"/>
    </row>
    <row r="144" spans="1:112" ht="14.25" hidden="1">
      <c r="A144" s="2" t="s">
        <v>147</v>
      </c>
      <c r="B144" s="2"/>
      <c r="C144" s="13"/>
      <c r="D144" s="31" t="s">
        <v>147</v>
      </c>
      <c r="E144" s="40"/>
      <c r="F144" s="13">
        <v>153.33339033333334</v>
      </c>
      <c r="G144" s="40" t="s">
        <v>92</v>
      </c>
      <c r="H144" s="32"/>
      <c r="I144" s="13">
        <v>143.33341133333334</v>
      </c>
      <c r="J144" s="32" t="s">
        <v>147</v>
      </c>
      <c r="K144" s="32"/>
      <c r="L144" s="13">
        <v>152.33339633333335</v>
      </c>
      <c r="M144" s="32"/>
      <c r="N144" s="32"/>
      <c r="O144" s="13"/>
      <c r="P144" s="32"/>
      <c r="Q144" s="32"/>
      <c r="R144" s="13"/>
      <c r="S144" s="32"/>
      <c r="T144" s="32"/>
      <c r="U144" s="13"/>
      <c r="V144" s="34"/>
      <c r="W144" s="45"/>
      <c r="X144" s="45"/>
      <c r="Y144" s="13"/>
      <c r="Z144" s="32"/>
      <c r="AA144" s="32"/>
      <c r="AB144" s="13"/>
      <c r="AC144" s="32"/>
      <c r="AD144" s="32"/>
      <c r="AE144" s="13"/>
      <c r="AF144" s="32"/>
      <c r="AG144" s="32"/>
      <c r="AH144" s="13"/>
      <c r="AI144" s="32"/>
      <c r="AJ144" s="32"/>
      <c r="AK144" s="13"/>
      <c r="AL144" s="32"/>
      <c r="AM144" s="32"/>
      <c r="AN144" s="13"/>
      <c r="AO144" s="32"/>
      <c r="AP144" s="32"/>
      <c r="AQ144" s="13"/>
      <c r="AR144" s="14"/>
      <c r="AS144" s="45"/>
      <c r="AT144" s="45"/>
      <c r="AU144" s="13"/>
      <c r="AV144" s="32"/>
      <c r="AW144" s="32"/>
      <c r="AX144" s="40"/>
      <c r="AY144" s="32"/>
      <c r="AZ144" s="32"/>
      <c r="BA144" s="13"/>
      <c r="BB144" s="32"/>
      <c r="BC144" s="32"/>
      <c r="BD144" s="13"/>
      <c r="BE144" s="32"/>
      <c r="BF144" s="32"/>
      <c r="BG144" s="13"/>
      <c r="BH144" s="32"/>
      <c r="BI144" s="32"/>
      <c r="BJ144" s="40"/>
      <c r="BK144" s="32"/>
      <c r="BL144" s="32"/>
      <c r="BM144" s="13"/>
      <c r="BO144" s="45"/>
      <c r="BP144" s="45"/>
      <c r="BQ144" s="13"/>
      <c r="BR144" s="32"/>
      <c r="BS144" s="32"/>
      <c r="BT144" s="13"/>
      <c r="BU144" s="32"/>
      <c r="BV144" s="32"/>
      <c r="BW144" s="13"/>
      <c r="BX144" s="32"/>
      <c r="BY144" s="32"/>
      <c r="BZ144" s="13"/>
      <c r="CA144" s="32"/>
      <c r="CB144" s="32"/>
      <c r="CC144" s="13"/>
      <c r="CD144" s="32"/>
      <c r="CE144" s="32"/>
      <c r="CF144" s="6"/>
      <c r="CG144" s="32"/>
      <c r="CH144" s="32"/>
      <c r="CI144" s="13"/>
      <c r="CJ144" s="34"/>
      <c r="CK144" s="34"/>
      <c r="CL144" s="20"/>
      <c r="CM144" s="20"/>
      <c r="CN144" s="20"/>
      <c r="CR144" s="46"/>
      <c r="DG144" s="34"/>
      <c r="DH144" s="14"/>
    </row>
    <row r="145" spans="1:112" ht="14.25" hidden="1">
      <c r="A145" s="2" t="s">
        <v>96</v>
      </c>
      <c r="B145" s="2"/>
      <c r="C145" s="13">
        <v>136.83335133333335</v>
      </c>
      <c r="D145" s="31" t="s">
        <v>96</v>
      </c>
      <c r="E145" s="40"/>
      <c r="F145" s="13">
        <v>156.33340933333335</v>
      </c>
      <c r="G145" s="40" t="s">
        <v>242</v>
      </c>
      <c r="H145" s="32"/>
      <c r="I145" s="13">
        <v>142.50007</v>
      </c>
      <c r="J145" s="32" t="s">
        <v>96</v>
      </c>
      <c r="K145" s="32"/>
      <c r="L145" s="13">
        <v>151.500062</v>
      </c>
      <c r="M145" s="32"/>
      <c r="N145" s="32"/>
      <c r="O145" s="13"/>
      <c r="P145" s="32"/>
      <c r="Q145" s="32"/>
      <c r="R145" s="13"/>
      <c r="S145" s="32"/>
      <c r="T145" s="32"/>
      <c r="U145" s="13"/>
      <c r="V145" s="34"/>
      <c r="W145" s="45"/>
      <c r="X145" s="45"/>
      <c r="Y145" s="13"/>
      <c r="Z145" s="32"/>
      <c r="AA145" s="32"/>
      <c r="AB145" s="13"/>
      <c r="AC145" s="32"/>
      <c r="AD145" s="32"/>
      <c r="AE145" s="13"/>
      <c r="AF145" s="32"/>
      <c r="AG145" s="32"/>
      <c r="AH145" s="13"/>
      <c r="AI145" s="32"/>
      <c r="AJ145" s="32"/>
      <c r="AK145" s="13"/>
      <c r="AL145" s="32"/>
      <c r="AM145" s="32"/>
      <c r="AN145" s="13"/>
      <c r="AO145" s="32"/>
      <c r="AP145" s="32"/>
      <c r="AQ145" s="13"/>
      <c r="AR145" s="14"/>
      <c r="AS145" s="45"/>
      <c r="AT145" s="45"/>
      <c r="AU145" s="13"/>
      <c r="AV145" s="32"/>
      <c r="AW145" s="32"/>
      <c r="AX145" s="40"/>
      <c r="AY145" s="32"/>
      <c r="AZ145" s="32"/>
      <c r="BA145" s="13"/>
      <c r="BB145" s="32"/>
      <c r="BC145" s="32"/>
      <c r="BD145" s="13"/>
      <c r="BE145" s="32"/>
      <c r="BF145" s="32"/>
      <c r="BG145" s="13"/>
      <c r="BH145" s="32"/>
      <c r="BI145" s="32"/>
      <c r="BJ145" s="40"/>
      <c r="BK145" s="32"/>
      <c r="BL145" s="32"/>
      <c r="BM145" s="13"/>
      <c r="BO145" s="45"/>
      <c r="BP145" s="45"/>
      <c r="BQ145" s="13"/>
      <c r="BR145" s="32"/>
      <c r="BS145" s="32"/>
      <c r="BT145" s="13"/>
      <c r="BU145" s="32"/>
      <c r="BV145" s="32"/>
      <c r="BW145" s="13"/>
      <c r="BX145" s="32"/>
      <c r="BY145" s="32"/>
      <c r="BZ145" s="13"/>
      <c r="CA145" s="32"/>
      <c r="CB145" s="32"/>
      <c r="CC145" s="13"/>
      <c r="CD145" s="32"/>
      <c r="CE145" s="32"/>
      <c r="CF145" s="6"/>
      <c r="CG145" s="32"/>
      <c r="CH145" s="32"/>
      <c r="CI145" s="13"/>
      <c r="CJ145" s="34"/>
      <c r="CK145" s="34"/>
      <c r="CL145" s="20"/>
      <c r="CM145" s="20"/>
      <c r="CN145" s="20"/>
      <c r="CR145" s="46"/>
      <c r="DG145" s="34"/>
      <c r="DH145" s="14"/>
    </row>
    <row r="146" spans="1:91" ht="14.25" hidden="1">
      <c r="A146" s="2" t="s">
        <v>148</v>
      </c>
      <c r="B146" s="2"/>
      <c r="C146" s="13"/>
      <c r="D146" s="31" t="s">
        <v>148</v>
      </c>
      <c r="E146" s="40"/>
      <c r="F146" s="13">
        <v>140.500078</v>
      </c>
      <c r="G146" s="40" t="s">
        <v>106</v>
      </c>
      <c r="H146" s="32"/>
      <c r="I146" s="13">
        <v>142.33340533333333</v>
      </c>
      <c r="J146" s="32" t="s">
        <v>98</v>
      </c>
      <c r="K146" s="32"/>
      <c r="L146" s="13">
        <v>149.000061</v>
      </c>
      <c r="M146" s="32"/>
      <c r="N146" s="32"/>
      <c r="O146" s="13"/>
      <c r="P146" s="32"/>
      <c r="Q146" s="32"/>
      <c r="R146" s="13"/>
      <c r="S146" s="32"/>
      <c r="T146" s="32"/>
      <c r="U146" s="13"/>
      <c r="V146" s="34"/>
      <c r="W146" s="14"/>
      <c r="X146" s="36"/>
      <c r="Y146" s="20"/>
      <c r="Z146" s="37"/>
      <c r="AA146" s="22"/>
      <c r="AB146"/>
      <c r="AC146"/>
      <c r="AD146"/>
      <c r="AE146"/>
      <c r="AF146" s="28"/>
      <c r="AP146" s="34"/>
      <c r="AQ146" s="14"/>
      <c r="AR146" s="34"/>
      <c r="AS146" s="14"/>
      <c r="AT146" s="34"/>
      <c r="AU146" s="14"/>
      <c r="AW146" s="4"/>
      <c r="AY146"/>
      <c r="BA146"/>
      <c r="BB146" s="28"/>
      <c r="BK146" s="14"/>
      <c r="BL146" s="34"/>
      <c r="BM146" s="14"/>
      <c r="BN146" s="34"/>
      <c r="BO146" s="14"/>
      <c r="BP146" s="34"/>
      <c r="BQ146" s="20"/>
      <c r="BR146" s="20"/>
      <c r="BS146" s="20"/>
      <c r="BT146"/>
      <c r="BU146"/>
      <c r="BV146"/>
      <c r="BW146"/>
      <c r="BX146" s="28"/>
      <c r="CH146" s="34"/>
      <c r="CI146" s="14"/>
      <c r="CJ146" s="34"/>
      <c r="CK146" s="14"/>
      <c r="CL146" s="34"/>
      <c r="CM146" s="14"/>
    </row>
    <row r="147" spans="1:91" ht="14.25" hidden="1">
      <c r="A147" s="2" t="s">
        <v>149</v>
      </c>
      <c r="B147" s="2"/>
      <c r="C147" s="13"/>
      <c r="D147" s="31" t="s">
        <v>149</v>
      </c>
      <c r="E147" s="40"/>
      <c r="F147" s="13">
        <v>138.500069</v>
      </c>
      <c r="G147" s="40" t="s">
        <v>100</v>
      </c>
      <c r="H147" s="32"/>
      <c r="I147" s="13">
        <v>134.000064</v>
      </c>
      <c r="J147" s="32" t="s">
        <v>106</v>
      </c>
      <c r="K147" s="32"/>
      <c r="L147" s="13">
        <v>141.16673866666665</v>
      </c>
      <c r="M147" s="32"/>
      <c r="N147" s="32"/>
      <c r="O147" s="13"/>
      <c r="P147" s="32"/>
      <c r="Q147" s="32"/>
      <c r="R147" s="13"/>
      <c r="S147" s="32"/>
      <c r="T147" s="32"/>
      <c r="U147" s="13"/>
      <c r="V147" s="34"/>
      <c r="W147" s="14"/>
      <c r="X147" s="36"/>
      <c r="Y147" s="20"/>
      <c r="Z147" s="37"/>
      <c r="AA147" s="22"/>
      <c r="AB147"/>
      <c r="AC147"/>
      <c r="AD147"/>
      <c r="AE147"/>
      <c r="AF147" s="28"/>
      <c r="AP147" s="34"/>
      <c r="AQ147" s="14"/>
      <c r="AR147" s="34"/>
      <c r="AS147" s="14"/>
      <c r="AT147" s="34"/>
      <c r="AU147" s="14"/>
      <c r="AW147" s="4"/>
      <c r="AY147"/>
      <c r="BA147"/>
      <c r="BB147" s="28"/>
      <c r="BK147" s="14"/>
      <c r="BL147" s="34"/>
      <c r="BM147" s="14"/>
      <c r="BN147" s="34"/>
      <c r="BO147" s="14"/>
      <c r="BP147" s="34"/>
      <c r="BQ147" s="20"/>
      <c r="BR147" s="20"/>
      <c r="BS147" s="20"/>
      <c r="BT147"/>
      <c r="BU147"/>
      <c r="BV147"/>
      <c r="BW147"/>
      <c r="BX147" s="28"/>
      <c r="CH147" s="34"/>
      <c r="CI147" s="14"/>
      <c r="CJ147" s="34"/>
      <c r="CK147" s="14"/>
      <c r="CL147" s="34"/>
      <c r="CM147" s="14"/>
    </row>
    <row r="148" spans="1:91" ht="14.25" hidden="1">
      <c r="A148" s="2" t="s">
        <v>100</v>
      </c>
      <c r="B148" s="2"/>
      <c r="C148" s="13">
        <v>125.66668166666668</v>
      </c>
      <c r="D148" s="31" t="s">
        <v>100</v>
      </c>
      <c r="E148" s="40"/>
      <c r="F148" s="13">
        <v>146.66674666666665</v>
      </c>
      <c r="G148" s="40" t="s">
        <v>110</v>
      </c>
      <c r="H148" s="32"/>
      <c r="I148" s="13">
        <v>125.000063</v>
      </c>
      <c r="J148" s="32" t="s">
        <v>94</v>
      </c>
      <c r="K148" s="32"/>
      <c r="L148" s="13">
        <v>140.83339233333334</v>
      </c>
      <c r="M148" s="32"/>
      <c r="N148" s="32"/>
      <c r="O148" s="13"/>
      <c r="P148" s="32"/>
      <c r="Q148" s="32"/>
      <c r="R148" s="13"/>
      <c r="S148" s="32"/>
      <c r="T148" s="32"/>
      <c r="U148" s="13"/>
      <c r="V148" s="34"/>
      <c r="W148" s="14"/>
      <c r="X148" s="36"/>
      <c r="Y148" s="20"/>
      <c r="Z148" s="37"/>
      <c r="AA148" s="22"/>
      <c r="AB148"/>
      <c r="AC148"/>
      <c r="AD148"/>
      <c r="AE148"/>
      <c r="AF148" s="28"/>
      <c r="AP148" s="34"/>
      <c r="AQ148" s="14"/>
      <c r="AR148" s="34"/>
      <c r="AS148" s="14"/>
      <c r="AT148" s="34"/>
      <c r="AU148" s="14"/>
      <c r="AW148" s="4"/>
      <c r="AY148"/>
      <c r="BA148"/>
      <c r="BB148" s="28"/>
      <c r="BK148" s="14"/>
      <c r="BL148" s="34"/>
      <c r="BM148" s="14"/>
      <c r="BN148" s="34"/>
      <c r="BO148" s="14"/>
      <c r="BP148" s="34"/>
      <c r="BQ148" s="20"/>
      <c r="BR148" s="20"/>
      <c r="BS148" s="20"/>
      <c r="BT148"/>
      <c r="BU148"/>
      <c r="BV148"/>
      <c r="BW148"/>
      <c r="BX148" s="28"/>
      <c r="CH148" s="34"/>
      <c r="CI148" s="14"/>
      <c r="CJ148" s="34"/>
      <c r="CK148" s="14"/>
      <c r="CL148" s="34"/>
      <c r="CM148" s="14"/>
    </row>
    <row r="149" spans="1:91" ht="14.25" hidden="1">
      <c r="A149" s="2" t="s">
        <v>94</v>
      </c>
      <c r="B149" s="2"/>
      <c r="C149" s="13">
        <v>143.000014</v>
      </c>
      <c r="D149" s="31" t="s">
        <v>94</v>
      </c>
      <c r="E149" s="40"/>
      <c r="F149" s="13">
        <v>126.33338633333332</v>
      </c>
      <c r="G149" s="40" t="s">
        <v>151</v>
      </c>
      <c r="H149" s="32"/>
      <c r="I149" s="13">
        <v>119.16673766666668</v>
      </c>
      <c r="J149" s="32" t="s">
        <v>105</v>
      </c>
      <c r="K149" s="32"/>
      <c r="L149" s="13">
        <v>139.66673066666667</v>
      </c>
      <c r="M149" s="32"/>
      <c r="N149" s="32"/>
      <c r="O149" s="13"/>
      <c r="P149" s="32"/>
      <c r="Q149" s="32"/>
      <c r="R149" s="13"/>
      <c r="S149" s="32"/>
      <c r="T149" s="32"/>
      <c r="U149" s="13"/>
      <c r="V149" s="34"/>
      <c r="W149" s="14"/>
      <c r="X149" s="36"/>
      <c r="Y149" s="20"/>
      <c r="Z149" s="37"/>
      <c r="AA149" s="22"/>
      <c r="AB149"/>
      <c r="AC149"/>
      <c r="AD149"/>
      <c r="AE149"/>
      <c r="AF149" s="28"/>
      <c r="AP149" s="34"/>
      <c r="AQ149" s="14"/>
      <c r="AR149" s="34"/>
      <c r="AS149" s="14"/>
      <c r="AT149" s="34"/>
      <c r="AU149" s="14"/>
      <c r="AW149" s="4"/>
      <c r="AY149"/>
      <c r="BA149"/>
      <c r="BB149" s="28"/>
      <c r="BK149" s="14"/>
      <c r="BL149" s="34"/>
      <c r="BM149" s="14"/>
      <c r="BN149" s="34"/>
      <c r="BO149" s="14"/>
      <c r="BP149" s="34"/>
      <c r="BQ149" s="20"/>
      <c r="BR149" s="20"/>
      <c r="BS149" s="20"/>
      <c r="BT149"/>
      <c r="BU149"/>
      <c r="BV149"/>
      <c r="BW149"/>
      <c r="BX149" s="28"/>
      <c r="CH149" s="34"/>
      <c r="CI149" s="14"/>
      <c r="CJ149" s="34"/>
      <c r="CK149" s="14"/>
      <c r="CL149" s="34"/>
      <c r="CM149" s="14"/>
    </row>
    <row r="150" spans="1:91" ht="14.25" hidden="1">
      <c r="A150" s="2" t="s">
        <v>150</v>
      </c>
      <c r="B150" s="2"/>
      <c r="C150" s="13"/>
      <c r="D150" s="31" t="s">
        <v>150</v>
      </c>
      <c r="E150" s="40"/>
      <c r="F150" s="13">
        <v>134.000077</v>
      </c>
      <c r="G150" s="40"/>
      <c r="H150" s="32"/>
      <c r="I150" s="13"/>
      <c r="J150" s="32" t="s">
        <v>148</v>
      </c>
      <c r="K150" s="32"/>
      <c r="L150" s="13">
        <v>137.50006</v>
      </c>
      <c r="M150" s="32"/>
      <c r="N150" s="32"/>
      <c r="O150" s="13"/>
      <c r="P150" s="32"/>
      <c r="Q150" s="32"/>
      <c r="R150" s="13"/>
      <c r="S150" s="32"/>
      <c r="T150" s="32"/>
      <c r="U150" s="13"/>
      <c r="V150" s="34"/>
      <c r="W150" s="14"/>
      <c r="X150" s="36"/>
      <c r="Y150" s="20"/>
      <c r="Z150" s="37"/>
      <c r="AA150" s="22"/>
      <c r="AB150"/>
      <c r="AC150"/>
      <c r="AD150"/>
      <c r="AE150"/>
      <c r="AF150" s="28"/>
      <c r="AP150" s="34"/>
      <c r="AQ150" s="14"/>
      <c r="AR150" s="34"/>
      <c r="AS150" s="14"/>
      <c r="AT150" s="34"/>
      <c r="AU150" s="14"/>
      <c r="AW150" s="4"/>
      <c r="AY150"/>
      <c r="BA150"/>
      <c r="BB150" s="28"/>
      <c r="BK150" s="14"/>
      <c r="BL150" s="34"/>
      <c r="BM150" s="14"/>
      <c r="BN150" s="34"/>
      <c r="BO150" s="14"/>
      <c r="BP150" s="34"/>
      <c r="BQ150" s="20"/>
      <c r="BR150" s="20"/>
      <c r="BS150" s="20"/>
      <c r="BT150"/>
      <c r="BU150"/>
      <c r="BV150"/>
      <c r="BW150"/>
      <c r="BX150" s="28"/>
      <c r="CH150" s="34"/>
      <c r="CI150" s="14"/>
      <c r="CJ150" s="34"/>
      <c r="CK150" s="14"/>
      <c r="CL150" s="34"/>
      <c r="CM150" s="14"/>
    </row>
    <row r="151" spans="1:91" ht="14.25" hidden="1">
      <c r="A151" s="2" t="s">
        <v>106</v>
      </c>
      <c r="B151" s="2"/>
      <c r="C151" s="13">
        <v>108.16667866666667</v>
      </c>
      <c r="D151" s="31" t="s">
        <v>106</v>
      </c>
      <c r="E151" s="40"/>
      <c r="F151" s="13">
        <v>148.500055</v>
      </c>
      <c r="G151" s="40"/>
      <c r="H151" s="32"/>
      <c r="I151" s="13"/>
      <c r="J151" s="32" t="s">
        <v>280</v>
      </c>
      <c r="K151" s="32"/>
      <c r="L151" s="13">
        <v>133.83341233333334</v>
      </c>
      <c r="M151" s="32"/>
      <c r="N151" s="32"/>
      <c r="O151" s="13"/>
      <c r="P151" s="32"/>
      <c r="Q151" s="32"/>
      <c r="R151" s="13"/>
      <c r="S151" s="32"/>
      <c r="T151" s="32"/>
      <c r="U151" s="13"/>
      <c r="V151" s="34"/>
      <c r="W151" s="14"/>
      <c r="X151" s="36"/>
      <c r="Y151" s="20"/>
      <c r="Z151" s="37"/>
      <c r="AA151" s="22"/>
      <c r="AB151"/>
      <c r="AC151"/>
      <c r="AD151"/>
      <c r="AE151"/>
      <c r="AF151" s="28"/>
      <c r="AP151" s="34"/>
      <c r="AQ151" s="14"/>
      <c r="AR151" s="34"/>
      <c r="AS151" s="14"/>
      <c r="AT151" s="34"/>
      <c r="AU151" s="14"/>
      <c r="AW151" s="4"/>
      <c r="AY151"/>
      <c r="BA151"/>
      <c r="BB151" s="28"/>
      <c r="BK151" s="14"/>
      <c r="BL151" s="34"/>
      <c r="BM151" s="14"/>
      <c r="BN151" s="34"/>
      <c r="BO151" s="14"/>
      <c r="BP151" s="34"/>
      <c r="BQ151" s="20"/>
      <c r="BR151" s="20"/>
      <c r="BS151" s="20"/>
      <c r="BT151"/>
      <c r="BU151"/>
      <c r="BV151"/>
      <c r="BW151"/>
      <c r="BX151" s="28"/>
      <c r="CH151" s="34"/>
      <c r="CI151" s="14"/>
      <c r="CJ151" s="34"/>
      <c r="CK151" s="14"/>
      <c r="CL151" s="34"/>
      <c r="CM151" s="14"/>
    </row>
    <row r="152" spans="1:91" ht="14.25" hidden="1">
      <c r="A152" s="2" t="s">
        <v>102</v>
      </c>
      <c r="B152" s="2"/>
      <c r="C152" s="13">
        <v>121.000019</v>
      </c>
      <c r="D152" s="31" t="s">
        <v>102</v>
      </c>
      <c r="E152" s="40"/>
      <c r="F152" s="13">
        <v>131.83340433333333</v>
      </c>
      <c r="G152" s="40"/>
      <c r="H152" s="32"/>
      <c r="I152" s="13"/>
      <c r="J152" s="32" t="s">
        <v>101</v>
      </c>
      <c r="K152" s="32"/>
      <c r="L152" s="13">
        <v>128.16673266666666</v>
      </c>
      <c r="M152" s="32"/>
      <c r="N152" s="32"/>
      <c r="O152" s="13"/>
      <c r="P152" s="32"/>
      <c r="Q152" s="32"/>
      <c r="R152" s="13"/>
      <c r="S152" s="32"/>
      <c r="T152" s="32"/>
      <c r="U152" s="13"/>
      <c r="V152" s="34"/>
      <c r="W152" s="14"/>
      <c r="X152" s="36"/>
      <c r="Y152" s="20"/>
      <c r="Z152" s="37"/>
      <c r="AA152" s="22"/>
      <c r="AB152"/>
      <c r="AC152"/>
      <c r="AD152"/>
      <c r="AE152"/>
      <c r="AF152" s="28"/>
      <c r="AP152" s="34"/>
      <c r="AQ152" s="14"/>
      <c r="AR152" s="34"/>
      <c r="AS152" s="14"/>
      <c r="AT152" s="34"/>
      <c r="AU152" s="14"/>
      <c r="AW152" s="4"/>
      <c r="AY152"/>
      <c r="BA152"/>
      <c r="BB152" s="28"/>
      <c r="BK152" s="14"/>
      <c r="BL152" s="34"/>
      <c r="BM152" s="14"/>
      <c r="BN152" s="34"/>
      <c r="BO152" s="14"/>
      <c r="BP152" s="34"/>
      <c r="BQ152" s="20"/>
      <c r="BR152" s="20"/>
      <c r="BS152" s="20"/>
      <c r="BT152"/>
      <c r="BU152"/>
      <c r="BV152"/>
      <c r="BW152"/>
      <c r="BX152" s="28"/>
      <c r="CH152" s="34"/>
      <c r="CI152" s="14"/>
      <c r="CJ152" s="34"/>
      <c r="CK152" s="14"/>
      <c r="CL152" s="34"/>
      <c r="CM152" s="14"/>
    </row>
    <row r="153" spans="1:91" ht="14.25" hidden="1">
      <c r="A153" s="2" t="s">
        <v>101</v>
      </c>
      <c r="B153" s="2"/>
      <c r="C153" s="13">
        <v>122.16668866666667</v>
      </c>
      <c r="D153" s="31" t="s">
        <v>101</v>
      </c>
      <c r="E153" s="40"/>
      <c r="F153" s="13"/>
      <c r="G153" s="40"/>
      <c r="H153" s="32"/>
      <c r="I153" s="13"/>
      <c r="J153" s="32" t="s">
        <v>281</v>
      </c>
      <c r="K153" s="32"/>
      <c r="L153" s="13">
        <v>122.66674266666668</v>
      </c>
      <c r="M153" s="32"/>
      <c r="N153" s="32"/>
      <c r="O153" s="13"/>
      <c r="P153" s="32"/>
      <c r="Q153" s="32"/>
      <c r="R153" s="13"/>
      <c r="S153" s="32"/>
      <c r="T153" s="32"/>
      <c r="U153" s="13"/>
      <c r="V153" s="34"/>
      <c r="W153" s="14"/>
      <c r="X153" s="36"/>
      <c r="Y153" s="20"/>
      <c r="Z153" s="37"/>
      <c r="AA153" s="22"/>
      <c r="AB153"/>
      <c r="AC153"/>
      <c r="AD153"/>
      <c r="AE153"/>
      <c r="AF153" s="28"/>
      <c r="AP153" s="34"/>
      <c r="AQ153" s="14"/>
      <c r="AR153" s="34"/>
      <c r="AS153" s="14"/>
      <c r="AT153" s="34"/>
      <c r="AU153" s="14"/>
      <c r="AW153" s="4"/>
      <c r="AY153"/>
      <c r="BA153"/>
      <c r="BB153" s="28"/>
      <c r="BK153" s="14"/>
      <c r="BL153" s="34"/>
      <c r="BM153" s="14"/>
      <c r="BN153" s="34"/>
      <c r="BO153" s="14"/>
      <c r="BP153" s="34"/>
      <c r="BQ153" s="20"/>
      <c r="BR153" s="20"/>
      <c r="BS153" s="20"/>
      <c r="BT153"/>
      <c r="BU153"/>
      <c r="BV153"/>
      <c r="BW153"/>
      <c r="BX153" s="28"/>
      <c r="CH153" s="34"/>
      <c r="CI153" s="14"/>
      <c r="CJ153" s="34"/>
      <c r="CK153" s="14"/>
      <c r="CL153" s="34"/>
      <c r="CM153" s="14"/>
    </row>
    <row r="154" spans="1:91" ht="14.25" hidden="1">
      <c r="A154" s="2" t="s">
        <v>105</v>
      </c>
      <c r="B154" s="2"/>
      <c r="C154" s="13">
        <v>109.66668266666667</v>
      </c>
      <c r="D154" s="31" t="s">
        <v>105</v>
      </c>
      <c r="E154" s="40"/>
      <c r="F154" s="13">
        <v>132.000075</v>
      </c>
      <c r="G154" s="40"/>
      <c r="H154" s="32"/>
      <c r="I154" s="13"/>
      <c r="J154" s="32" t="s">
        <v>104</v>
      </c>
      <c r="K154" s="32"/>
      <c r="L154" s="13">
        <v>111.16672466666667</v>
      </c>
      <c r="M154" s="32"/>
      <c r="N154" s="32"/>
      <c r="O154" s="13"/>
      <c r="P154" s="32"/>
      <c r="Q154" s="32"/>
      <c r="R154" s="13"/>
      <c r="S154" s="32"/>
      <c r="T154" s="32"/>
      <c r="U154" s="13"/>
      <c r="V154" s="34"/>
      <c r="W154" s="14"/>
      <c r="X154" s="36"/>
      <c r="Y154" s="20"/>
      <c r="Z154" s="37"/>
      <c r="AA154" s="22"/>
      <c r="AB154"/>
      <c r="AC154"/>
      <c r="AD154"/>
      <c r="AE154"/>
      <c r="AF154" s="28"/>
      <c r="AP154" s="34"/>
      <c r="AQ154" s="14"/>
      <c r="AR154" s="34"/>
      <c r="AS154" s="14"/>
      <c r="AT154" s="34"/>
      <c r="AU154" s="14"/>
      <c r="AW154" s="4"/>
      <c r="AY154"/>
      <c r="BA154"/>
      <c r="BB154" s="28"/>
      <c r="BK154" s="14"/>
      <c r="BL154" s="34"/>
      <c r="BM154" s="14"/>
      <c r="BN154" s="34"/>
      <c r="BO154" s="14"/>
      <c r="BP154" s="34"/>
      <c r="BQ154" s="20"/>
      <c r="BR154" s="20"/>
      <c r="BS154" s="20"/>
      <c r="BT154"/>
      <c r="BU154"/>
      <c r="BV154"/>
      <c r="BW154"/>
      <c r="BX154" s="28"/>
      <c r="CH154" s="34"/>
      <c r="CI154" s="14"/>
      <c r="CJ154" s="34"/>
      <c r="CK154" s="14"/>
      <c r="CL154" s="34"/>
      <c r="CM154" s="14"/>
    </row>
    <row r="155" spans="1:91" ht="14.25" hidden="1">
      <c r="A155" s="2" t="s">
        <v>151</v>
      </c>
      <c r="B155" s="2"/>
      <c r="C155" s="13"/>
      <c r="D155" s="31" t="s">
        <v>151</v>
      </c>
      <c r="E155" s="40"/>
      <c r="F155" s="13">
        <v>118.33338733333333</v>
      </c>
      <c r="G155" s="40"/>
      <c r="H155" s="32"/>
      <c r="I155" s="13"/>
      <c r="J155" s="32" t="s">
        <v>102</v>
      </c>
      <c r="K155" s="32"/>
      <c r="L155" s="13">
        <v>103.33340133333333</v>
      </c>
      <c r="M155" s="32"/>
      <c r="N155" s="32"/>
      <c r="O155" s="13"/>
      <c r="P155" s="32"/>
      <c r="Q155" s="32"/>
      <c r="R155" s="13"/>
      <c r="S155" s="32"/>
      <c r="T155" s="32"/>
      <c r="U155" s="13"/>
      <c r="V155" s="34"/>
      <c r="W155" s="14"/>
      <c r="X155" s="36"/>
      <c r="Y155" s="20"/>
      <c r="Z155" s="37"/>
      <c r="AA155" s="22"/>
      <c r="AB155"/>
      <c r="AC155"/>
      <c r="AD155"/>
      <c r="AE155"/>
      <c r="AF155" s="28"/>
      <c r="AP155" s="34"/>
      <c r="AQ155" s="14"/>
      <c r="AR155" s="34"/>
      <c r="AS155" s="14"/>
      <c r="AT155" s="34"/>
      <c r="AU155" s="14"/>
      <c r="AW155" s="4"/>
      <c r="AY155"/>
      <c r="BA155"/>
      <c r="BB155" s="28"/>
      <c r="BK155" s="14"/>
      <c r="BL155" s="34"/>
      <c r="BM155" s="14"/>
      <c r="BN155" s="34"/>
      <c r="BO155" s="14"/>
      <c r="BP155" s="34"/>
      <c r="BQ155" s="20"/>
      <c r="BR155" s="20"/>
      <c r="BS155" s="20"/>
      <c r="BT155"/>
      <c r="BU155"/>
      <c r="BV155"/>
      <c r="BW155"/>
      <c r="BX155" s="28"/>
      <c r="CH155" s="34"/>
      <c r="CI155" s="14"/>
      <c r="CJ155" s="34"/>
      <c r="CK155" s="14"/>
      <c r="CL155" s="34"/>
      <c r="CM155" s="14"/>
    </row>
    <row r="156" spans="1:91" ht="14.25" hidden="1">
      <c r="A156" s="2" t="s">
        <v>104</v>
      </c>
      <c r="B156" s="2"/>
      <c r="C156" s="13">
        <v>115.66668666666668</v>
      </c>
      <c r="D156" s="31" t="s">
        <v>104</v>
      </c>
      <c r="E156" s="40"/>
      <c r="F156" s="13"/>
      <c r="G156" s="40"/>
      <c r="H156" s="32"/>
      <c r="I156" s="13"/>
      <c r="J156" s="32"/>
      <c r="K156" s="32"/>
      <c r="L156" s="13"/>
      <c r="M156" s="32"/>
      <c r="N156" s="32"/>
      <c r="O156" s="13"/>
      <c r="P156" s="32"/>
      <c r="Q156" s="32"/>
      <c r="R156" s="13"/>
      <c r="S156" s="32"/>
      <c r="T156" s="32"/>
      <c r="U156" s="13"/>
      <c r="V156" s="34"/>
      <c r="W156" s="14"/>
      <c r="X156" s="36"/>
      <c r="Y156" s="20"/>
      <c r="Z156" s="37"/>
      <c r="AA156" s="22"/>
      <c r="AB156"/>
      <c r="AC156"/>
      <c r="AD156"/>
      <c r="AE156"/>
      <c r="AF156" s="28"/>
      <c r="AP156" s="34"/>
      <c r="AQ156" s="14"/>
      <c r="AR156" s="34"/>
      <c r="AS156" s="14"/>
      <c r="AT156" s="34"/>
      <c r="AU156" s="14"/>
      <c r="AW156" s="4"/>
      <c r="AY156"/>
      <c r="BA156"/>
      <c r="BB156" s="28"/>
      <c r="BK156" s="14"/>
      <c r="BL156" s="34"/>
      <c r="BM156" s="14"/>
      <c r="BN156" s="34"/>
      <c r="BO156" s="14"/>
      <c r="BP156" s="34"/>
      <c r="BQ156" s="20"/>
      <c r="BR156" s="20"/>
      <c r="BS156" s="20"/>
      <c r="BT156"/>
      <c r="BU156"/>
      <c r="BV156"/>
      <c r="BW156"/>
      <c r="BX156" s="28"/>
      <c r="CH156" s="34"/>
      <c r="CI156" s="14"/>
      <c r="CJ156" s="34"/>
      <c r="CK156" s="14"/>
      <c r="CL156" s="34"/>
      <c r="CM156" s="14"/>
    </row>
    <row r="157" spans="1:91" ht="14.25" hidden="1">
      <c r="A157" s="2" t="s">
        <v>103</v>
      </c>
      <c r="B157" s="2"/>
      <c r="C157" s="13">
        <v>117.000021</v>
      </c>
      <c r="D157" s="31" t="s">
        <v>103</v>
      </c>
      <c r="E157" s="40"/>
      <c r="F157" s="13">
        <v>96.66673866666667</v>
      </c>
      <c r="G157" s="40"/>
      <c r="H157" s="32"/>
      <c r="I157" s="13"/>
      <c r="J157" s="32"/>
      <c r="K157" s="32"/>
      <c r="L157" s="13"/>
      <c r="M157" s="32"/>
      <c r="N157" s="32"/>
      <c r="O157" s="13"/>
      <c r="P157" s="32"/>
      <c r="Q157" s="32"/>
      <c r="R157" s="13"/>
      <c r="S157" s="32"/>
      <c r="T157" s="32"/>
      <c r="U157" s="13"/>
      <c r="V157" s="34"/>
      <c r="W157" s="14"/>
      <c r="X157" s="36"/>
      <c r="Y157" s="20"/>
      <c r="Z157" s="37"/>
      <c r="AA157" s="22"/>
      <c r="AB157"/>
      <c r="AC157"/>
      <c r="AD157"/>
      <c r="AE157"/>
      <c r="AF157" s="28"/>
      <c r="AP157" s="34"/>
      <c r="AQ157" s="14"/>
      <c r="AR157" s="34"/>
      <c r="AS157" s="14"/>
      <c r="AT157" s="34"/>
      <c r="AU157" s="14"/>
      <c r="AW157" s="4"/>
      <c r="AY157"/>
      <c r="BA157"/>
      <c r="BB157" s="28"/>
      <c r="BK157" s="14"/>
      <c r="BL157" s="34"/>
      <c r="BM157" s="14"/>
      <c r="BN157" s="34"/>
      <c r="BO157" s="14"/>
      <c r="BP157" s="34"/>
      <c r="BQ157" s="20"/>
      <c r="BR157" s="20"/>
      <c r="BS157" s="20"/>
      <c r="BT157"/>
      <c r="BU157"/>
      <c r="BV157"/>
      <c r="BW157"/>
      <c r="BX157" s="28"/>
      <c r="CH157" s="34"/>
      <c r="CI157" s="14"/>
      <c r="CJ157" s="34"/>
      <c r="CK157" s="14"/>
      <c r="CL157" s="34"/>
      <c r="CM157" s="14"/>
    </row>
    <row r="158" spans="1:91" ht="14.25" hidden="1">
      <c r="A158" s="2"/>
      <c r="B158" s="2"/>
      <c r="C158" s="13"/>
      <c r="D158" s="31"/>
      <c r="E158" s="40"/>
      <c r="F158" s="13"/>
      <c r="G158" s="40"/>
      <c r="H158" s="32"/>
      <c r="I158" s="13"/>
      <c r="J158" s="32"/>
      <c r="K158" s="32"/>
      <c r="L158" s="13"/>
      <c r="M158" s="32"/>
      <c r="N158" s="32"/>
      <c r="O158" s="13"/>
      <c r="P158" s="32"/>
      <c r="Q158" s="32"/>
      <c r="R158" s="13"/>
      <c r="S158" s="32"/>
      <c r="T158" s="32"/>
      <c r="U158" s="13"/>
      <c r="V158" s="34"/>
      <c r="W158" s="14"/>
      <c r="X158" s="36"/>
      <c r="Y158" s="20"/>
      <c r="Z158" s="37"/>
      <c r="AA158" s="22"/>
      <c r="AB158"/>
      <c r="AC158"/>
      <c r="AD158"/>
      <c r="AE158"/>
      <c r="AF158" s="28"/>
      <c r="AP158" s="34"/>
      <c r="AQ158" s="14"/>
      <c r="AR158" s="34"/>
      <c r="AS158" s="14"/>
      <c r="AT158" s="34"/>
      <c r="AU158" s="14"/>
      <c r="AW158" s="4"/>
      <c r="AY158"/>
      <c r="BA158"/>
      <c r="BB158" s="28"/>
      <c r="BK158" s="14"/>
      <c r="BL158" s="34"/>
      <c r="BM158" s="14"/>
      <c r="BN158" s="34"/>
      <c r="BO158" s="14"/>
      <c r="BP158" s="34"/>
      <c r="BQ158" s="20"/>
      <c r="BR158" s="20"/>
      <c r="BS158" s="20"/>
      <c r="BT158"/>
      <c r="BU158"/>
      <c r="BV158"/>
      <c r="BW158"/>
      <c r="BX158" s="28"/>
      <c r="CH158" s="34"/>
      <c r="CI158" s="14"/>
      <c r="CJ158" s="34"/>
      <c r="CK158" s="14"/>
      <c r="CL158" s="34"/>
      <c r="CM158" s="14"/>
    </row>
    <row r="159" spans="1:91" ht="14.25" hidden="1">
      <c r="A159" s="2"/>
      <c r="B159" s="2"/>
      <c r="C159" s="13"/>
      <c r="D159" s="31"/>
      <c r="E159" s="40"/>
      <c r="F159" s="13"/>
      <c r="G159" s="40"/>
      <c r="H159" s="32"/>
      <c r="I159" s="13"/>
      <c r="J159" s="32"/>
      <c r="K159" s="32"/>
      <c r="L159" s="13"/>
      <c r="M159" s="32"/>
      <c r="N159" s="32"/>
      <c r="O159" s="13"/>
      <c r="P159" s="32"/>
      <c r="Q159" s="32"/>
      <c r="R159" s="13"/>
      <c r="S159" s="32"/>
      <c r="T159" s="32"/>
      <c r="U159" s="13"/>
      <c r="V159" s="34"/>
      <c r="W159" s="14"/>
      <c r="X159" s="36"/>
      <c r="Y159" s="20"/>
      <c r="Z159" s="37"/>
      <c r="AA159" s="22"/>
      <c r="AB159"/>
      <c r="AC159"/>
      <c r="AD159"/>
      <c r="AE159"/>
      <c r="AF159" s="28"/>
      <c r="AP159" s="34"/>
      <c r="AQ159" s="14"/>
      <c r="AR159" s="34"/>
      <c r="AS159" s="14"/>
      <c r="AT159" s="34"/>
      <c r="AU159" s="14"/>
      <c r="AW159" s="4"/>
      <c r="AY159"/>
      <c r="BA159"/>
      <c r="BB159" s="28"/>
      <c r="BK159" s="14"/>
      <c r="BL159" s="34"/>
      <c r="BM159" s="14"/>
      <c r="BN159" s="34"/>
      <c r="BO159" s="14"/>
      <c r="BP159" s="34"/>
      <c r="BQ159" s="20"/>
      <c r="BR159" s="20"/>
      <c r="BS159" s="20"/>
      <c r="BT159"/>
      <c r="BU159"/>
      <c r="BV159"/>
      <c r="BW159"/>
      <c r="BX159" s="28"/>
      <c r="CH159" s="34"/>
      <c r="CI159" s="14"/>
      <c r="CJ159" s="34"/>
      <c r="CK159" s="14"/>
      <c r="CL159" s="34"/>
      <c r="CM159" s="14"/>
    </row>
    <row r="160" spans="1:91" ht="14.25" hidden="1">
      <c r="A160" s="2"/>
      <c r="B160" s="2"/>
      <c r="C160" s="13"/>
      <c r="D160" s="31"/>
      <c r="E160" s="40"/>
      <c r="F160" s="13"/>
      <c r="G160" s="40"/>
      <c r="H160" s="32"/>
      <c r="I160" s="13"/>
      <c r="J160" s="32"/>
      <c r="K160" s="32"/>
      <c r="L160" s="13"/>
      <c r="M160" s="32"/>
      <c r="N160" s="32"/>
      <c r="O160" s="13"/>
      <c r="P160" s="32"/>
      <c r="Q160" s="32"/>
      <c r="R160" s="13"/>
      <c r="S160" s="32"/>
      <c r="T160" s="32"/>
      <c r="U160" s="13"/>
      <c r="V160" s="34"/>
      <c r="W160" s="14"/>
      <c r="X160" s="36"/>
      <c r="Y160" s="20"/>
      <c r="Z160" s="37"/>
      <c r="AA160" s="22"/>
      <c r="AB160"/>
      <c r="AC160"/>
      <c r="AD160"/>
      <c r="AE160"/>
      <c r="AF160" s="28"/>
      <c r="AP160" s="34"/>
      <c r="AQ160" s="14"/>
      <c r="AR160" s="34"/>
      <c r="AS160" s="14"/>
      <c r="AT160" s="34"/>
      <c r="AU160" s="14"/>
      <c r="AW160" s="4"/>
      <c r="AY160"/>
      <c r="BA160"/>
      <c r="BB160" s="28"/>
      <c r="BK160" s="14"/>
      <c r="BL160" s="34"/>
      <c r="BM160" s="14"/>
      <c r="BN160" s="34"/>
      <c r="BO160" s="14"/>
      <c r="BP160" s="34"/>
      <c r="BQ160" s="20"/>
      <c r="BR160" s="20"/>
      <c r="BS160" s="20"/>
      <c r="BT160"/>
      <c r="BU160"/>
      <c r="BV160"/>
      <c r="BW160"/>
      <c r="BX160" s="28"/>
      <c r="CH160" s="34"/>
      <c r="CI160" s="14"/>
      <c r="CJ160" s="34"/>
      <c r="CK160" s="14"/>
      <c r="CL160" s="34"/>
      <c r="CM160" s="14"/>
    </row>
    <row r="161" spans="1:91" ht="14.25" hidden="1">
      <c r="A161" s="2"/>
      <c r="B161" s="2"/>
      <c r="C161" s="13"/>
      <c r="D161" s="31"/>
      <c r="E161" s="40"/>
      <c r="F161" s="13"/>
      <c r="G161" s="40"/>
      <c r="H161" s="32"/>
      <c r="I161" s="13"/>
      <c r="J161" s="32"/>
      <c r="K161" s="32"/>
      <c r="L161" s="13"/>
      <c r="M161" s="32"/>
      <c r="N161" s="32"/>
      <c r="O161" s="13"/>
      <c r="P161" s="32"/>
      <c r="Q161" s="32"/>
      <c r="R161" s="13"/>
      <c r="S161" s="32"/>
      <c r="T161" s="32"/>
      <c r="U161" s="13"/>
      <c r="V161" s="34"/>
      <c r="W161" s="14"/>
      <c r="X161" s="36"/>
      <c r="Y161" s="20"/>
      <c r="Z161" s="37"/>
      <c r="AA161" s="22"/>
      <c r="AB161"/>
      <c r="AC161"/>
      <c r="AD161"/>
      <c r="AE161"/>
      <c r="AF161" s="28"/>
      <c r="AP161" s="34"/>
      <c r="AQ161" s="14"/>
      <c r="AR161" s="34"/>
      <c r="AS161" s="14"/>
      <c r="AT161" s="34"/>
      <c r="AU161" s="14"/>
      <c r="AW161" s="4"/>
      <c r="AY161"/>
      <c r="BA161"/>
      <c r="BB161" s="28"/>
      <c r="BK161" s="14"/>
      <c r="BL161" s="34"/>
      <c r="BM161" s="14"/>
      <c r="BN161" s="34"/>
      <c r="BO161" s="14"/>
      <c r="BP161" s="34"/>
      <c r="BQ161" s="20"/>
      <c r="BR161" s="20"/>
      <c r="BS161" s="20"/>
      <c r="BT161"/>
      <c r="BU161"/>
      <c r="BV161"/>
      <c r="BW161"/>
      <c r="BX161" s="28"/>
      <c r="CH161" s="34"/>
      <c r="CI161" s="14"/>
      <c r="CJ161" s="34"/>
      <c r="CK161" s="14"/>
      <c r="CL161" s="34"/>
      <c r="CM161" s="14"/>
    </row>
    <row r="162" spans="1:91" ht="14.25" hidden="1">
      <c r="A162" s="2"/>
      <c r="B162" s="2"/>
      <c r="C162" s="13"/>
      <c r="D162" s="31"/>
      <c r="E162" s="40"/>
      <c r="F162" s="13"/>
      <c r="G162" s="40"/>
      <c r="H162" s="32"/>
      <c r="I162" s="13"/>
      <c r="J162" s="32"/>
      <c r="K162" s="32"/>
      <c r="L162" s="13"/>
      <c r="M162" s="32"/>
      <c r="N162" s="32"/>
      <c r="O162" s="13"/>
      <c r="P162" s="32"/>
      <c r="Q162" s="32"/>
      <c r="R162" s="13"/>
      <c r="S162" s="32"/>
      <c r="T162" s="32"/>
      <c r="U162" s="13"/>
      <c r="V162" s="34"/>
      <c r="W162" s="14"/>
      <c r="X162" s="36"/>
      <c r="Y162" s="20"/>
      <c r="Z162" s="37"/>
      <c r="AA162" s="22"/>
      <c r="AB162"/>
      <c r="AC162"/>
      <c r="AD162"/>
      <c r="AE162"/>
      <c r="AF162" s="28"/>
      <c r="AP162" s="34"/>
      <c r="AQ162" s="14"/>
      <c r="AR162" s="34"/>
      <c r="AS162" s="14"/>
      <c r="AT162" s="34"/>
      <c r="AU162" s="14"/>
      <c r="AW162" s="4"/>
      <c r="AY162"/>
      <c r="BA162"/>
      <c r="BB162" s="28"/>
      <c r="BK162" s="14"/>
      <c r="BL162" s="34"/>
      <c r="BM162" s="14"/>
      <c r="BN162" s="34"/>
      <c r="BO162" s="14"/>
      <c r="BP162" s="34"/>
      <c r="BQ162" s="20"/>
      <c r="BR162" s="20"/>
      <c r="BS162" s="20"/>
      <c r="BT162"/>
      <c r="BU162"/>
      <c r="BV162"/>
      <c r="BW162"/>
      <c r="BX162" s="28"/>
      <c r="CH162" s="34"/>
      <c r="CI162" s="14"/>
      <c r="CJ162" s="34"/>
      <c r="CK162" s="14"/>
      <c r="CL162" s="34"/>
      <c r="CM162" s="14"/>
    </row>
    <row r="163" spans="1:91" ht="14.25" hidden="1">
      <c r="A163" s="2"/>
      <c r="B163" s="2"/>
      <c r="C163" s="13"/>
      <c r="D163" s="31"/>
      <c r="E163" s="40"/>
      <c r="F163" s="13"/>
      <c r="G163" s="40"/>
      <c r="H163" s="32"/>
      <c r="I163" s="13"/>
      <c r="J163" s="32"/>
      <c r="K163" s="32"/>
      <c r="L163" s="13"/>
      <c r="M163" s="32"/>
      <c r="N163" s="32"/>
      <c r="O163" s="13"/>
      <c r="P163" s="32"/>
      <c r="Q163" s="32"/>
      <c r="R163" s="13"/>
      <c r="S163" s="32"/>
      <c r="T163" s="32"/>
      <c r="U163" s="13"/>
      <c r="V163" s="34"/>
      <c r="W163" s="14"/>
      <c r="X163" s="36"/>
      <c r="Y163" s="20"/>
      <c r="Z163" s="37"/>
      <c r="AA163" s="22"/>
      <c r="AB163"/>
      <c r="AC163"/>
      <c r="AD163"/>
      <c r="AE163"/>
      <c r="AF163" s="28"/>
      <c r="AP163" s="34"/>
      <c r="AQ163" s="14"/>
      <c r="AR163" s="34"/>
      <c r="AS163" s="14"/>
      <c r="AT163" s="34"/>
      <c r="AU163" s="14"/>
      <c r="AW163" s="4"/>
      <c r="AY163"/>
      <c r="BA163"/>
      <c r="BB163" s="28"/>
      <c r="BK163" s="14"/>
      <c r="BL163" s="34"/>
      <c r="BM163" s="14"/>
      <c r="BN163" s="34"/>
      <c r="BO163" s="14"/>
      <c r="BP163" s="34"/>
      <c r="BQ163" s="20"/>
      <c r="BR163" s="20"/>
      <c r="BS163" s="20"/>
      <c r="BT163"/>
      <c r="BU163"/>
      <c r="BV163"/>
      <c r="BW163"/>
      <c r="BX163" s="28"/>
      <c r="CH163" s="34"/>
      <c r="CI163" s="14"/>
      <c r="CJ163" s="34"/>
      <c r="CK163" s="14"/>
      <c r="CL163" s="34"/>
      <c r="CM163" s="14"/>
    </row>
    <row r="164" spans="1:91" ht="14.25" hidden="1">
      <c r="A164" s="2"/>
      <c r="B164" s="2"/>
      <c r="C164" s="13"/>
      <c r="D164" s="31"/>
      <c r="E164" s="40"/>
      <c r="F164" s="13"/>
      <c r="G164" s="40"/>
      <c r="H164" s="32"/>
      <c r="I164" s="13"/>
      <c r="J164" s="32"/>
      <c r="K164" s="32"/>
      <c r="L164" s="13"/>
      <c r="M164" s="32"/>
      <c r="N164" s="32"/>
      <c r="O164" s="13"/>
      <c r="P164" s="32"/>
      <c r="Q164" s="32"/>
      <c r="R164" s="13"/>
      <c r="S164" s="32"/>
      <c r="T164" s="32"/>
      <c r="U164" s="13"/>
      <c r="V164" s="34"/>
      <c r="W164" s="14"/>
      <c r="X164" s="36"/>
      <c r="Y164" s="20"/>
      <c r="Z164" s="37"/>
      <c r="AA164" s="22"/>
      <c r="AB164"/>
      <c r="AC164"/>
      <c r="AD164"/>
      <c r="AE164"/>
      <c r="AF164" s="28"/>
      <c r="AP164" s="34"/>
      <c r="AQ164" s="14"/>
      <c r="AR164" s="34"/>
      <c r="AS164" s="14"/>
      <c r="AT164" s="34"/>
      <c r="AU164" s="14"/>
      <c r="AW164" s="4"/>
      <c r="AY164"/>
      <c r="BA164"/>
      <c r="BB164" s="28"/>
      <c r="BK164" s="14"/>
      <c r="BL164" s="34"/>
      <c r="BM164" s="14"/>
      <c r="BN164" s="34"/>
      <c r="BO164" s="14"/>
      <c r="BP164" s="34"/>
      <c r="BQ164" s="20"/>
      <c r="BR164" s="20"/>
      <c r="BS164" s="20"/>
      <c r="BT164"/>
      <c r="BU164"/>
      <c r="BV164"/>
      <c r="BW164"/>
      <c r="BX164" s="28"/>
      <c r="CH164" s="34"/>
      <c r="CI164" s="14"/>
      <c r="CJ164" s="34"/>
      <c r="CK164" s="14"/>
      <c r="CL164" s="34"/>
      <c r="CM164" s="14"/>
    </row>
    <row r="165" spans="1:91" ht="14.25" hidden="1">
      <c r="A165" s="2"/>
      <c r="B165" s="2"/>
      <c r="C165" s="13"/>
      <c r="D165" s="31"/>
      <c r="E165" s="40"/>
      <c r="F165" s="13"/>
      <c r="G165" s="40"/>
      <c r="H165" s="32"/>
      <c r="I165" s="13"/>
      <c r="J165" s="32"/>
      <c r="K165" s="32"/>
      <c r="L165" s="13"/>
      <c r="M165" s="32"/>
      <c r="N165" s="32"/>
      <c r="O165" s="13"/>
      <c r="P165" s="32"/>
      <c r="Q165" s="32"/>
      <c r="R165" s="13"/>
      <c r="S165" s="32"/>
      <c r="T165" s="32"/>
      <c r="U165" s="13"/>
      <c r="V165" s="34"/>
      <c r="W165" s="14"/>
      <c r="X165" s="36"/>
      <c r="Y165" s="20"/>
      <c r="Z165" s="37"/>
      <c r="AA165" s="22"/>
      <c r="AB165"/>
      <c r="AC165"/>
      <c r="AD165"/>
      <c r="AE165"/>
      <c r="AF165" s="28"/>
      <c r="AP165" s="34"/>
      <c r="AQ165" s="14"/>
      <c r="AR165" s="34"/>
      <c r="AS165" s="14"/>
      <c r="AT165" s="34"/>
      <c r="AU165" s="14"/>
      <c r="AW165" s="4"/>
      <c r="AY165"/>
      <c r="BA165"/>
      <c r="BB165" s="28"/>
      <c r="BK165" s="14"/>
      <c r="BL165" s="34"/>
      <c r="BM165" s="14"/>
      <c r="BN165" s="34"/>
      <c r="BO165" s="14"/>
      <c r="BP165" s="34"/>
      <c r="BQ165" s="20"/>
      <c r="BR165" s="20"/>
      <c r="BS165" s="20"/>
      <c r="BT165"/>
      <c r="BU165"/>
      <c r="BV165"/>
      <c r="BW165"/>
      <c r="BX165" s="28"/>
      <c r="CH165" s="34"/>
      <c r="CI165" s="14"/>
      <c r="CJ165" s="34"/>
      <c r="CK165" s="14"/>
      <c r="CL165" s="34"/>
      <c r="CM165" s="14"/>
    </row>
    <row r="166" spans="1:91" ht="14.25" hidden="1">
      <c r="A166" s="2"/>
      <c r="B166" s="2"/>
      <c r="C166" s="13"/>
      <c r="D166" s="31"/>
      <c r="E166" s="40"/>
      <c r="F166" s="13"/>
      <c r="G166" s="40"/>
      <c r="H166" s="32"/>
      <c r="I166" s="13"/>
      <c r="J166" s="32"/>
      <c r="K166" s="32"/>
      <c r="L166" s="13"/>
      <c r="M166" s="32"/>
      <c r="N166" s="32"/>
      <c r="O166" s="13"/>
      <c r="P166" s="32"/>
      <c r="Q166" s="32"/>
      <c r="R166" s="13"/>
      <c r="S166" s="32"/>
      <c r="T166" s="32"/>
      <c r="U166" s="13"/>
      <c r="V166" s="34"/>
      <c r="W166" s="14"/>
      <c r="X166" s="36"/>
      <c r="Y166" s="20"/>
      <c r="Z166" s="37"/>
      <c r="AA166" s="22"/>
      <c r="AB166"/>
      <c r="AC166"/>
      <c r="AD166"/>
      <c r="AE166"/>
      <c r="AF166" s="28"/>
      <c r="AP166" s="34"/>
      <c r="AQ166" s="14"/>
      <c r="AR166" s="34"/>
      <c r="AS166" s="14"/>
      <c r="AT166" s="34"/>
      <c r="AU166" s="14"/>
      <c r="AW166" s="4"/>
      <c r="AY166"/>
      <c r="BA166"/>
      <c r="BB166" s="28"/>
      <c r="BK166" s="14"/>
      <c r="BL166" s="34"/>
      <c r="BM166" s="14"/>
      <c r="BN166" s="34"/>
      <c r="BO166" s="14"/>
      <c r="BP166" s="34"/>
      <c r="BQ166" s="20"/>
      <c r="BR166" s="20"/>
      <c r="BS166" s="20"/>
      <c r="BT166"/>
      <c r="BU166"/>
      <c r="BV166"/>
      <c r="BW166"/>
      <c r="BX166" s="28"/>
      <c r="CH166" s="34"/>
      <c r="CI166" s="14"/>
      <c r="CJ166" s="34"/>
      <c r="CK166" s="14"/>
      <c r="CL166" s="34"/>
      <c r="CM166" s="14"/>
    </row>
    <row r="167" spans="1:91" ht="14.25" hidden="1">
      <c r="A167" s="2"/>
      <c r="B167" s="2"/>
      <c r="C167" s="13"/>
      <c r="D167" s="31"/>
      <c r="E167" s="40"/>
      <c r="F167" s="13"/>
      <c r="G167" s="40"/>
      <c r="H167" s="32"/>
      <c r="I167" s="13"/>
      <c r="J167" s="32"/>
      <c r="K167" s="32"/>
      <c r="L167" s="13"/>
      <c r="M167" s="32"/>
      <c r="N167" s="32"/>
      <c r="O167" s="13"/>
      <c r="P167" s="32"/>
      <c r="Q167" s="32"/>
      <c r="R167" s="13"/>
      <c r="S167" s="32"/>
      <c r="T167" s="32"/>
      <c r="U167" s="13"/>
      <c r="V167" s="34"/>
      <c r="W167" s="14"/>
      <c r="X167" s="36"/>
      <c r="Y167" s="20"/>
      <c r="Z167" s="37"/>
      <c r="AA167" s="22"/>
      <c r="AB167"/>
      <c r="AC167"/>
      <c r="AD167"/>
      <c r="AE167"/>
      <c r="AF167" s="28"/>
      <c r="AP167" s="34"/>
      <c r="AQ167" s="14"/>
      <c r="AR167" s="34"/>
      <c r="AS167" s="14"/>
      <c r="AT167" s="34"/>
      <c r="AU167" s="14"/>
      <c r="AW167" s="4"/>
      <c r="AY167"/>
      <c r="BA167"/>
      <c r="BB167" s="28"/>
      <c r="BK167" s="14"/>
      <c r="BL167" s="34"/>
      <c r="BM167" s="14"/>
      <c r="BN167" s="34"/>
      <c r="BO167" s="14"/>
      <c r="BP167" s="34"/>
      <c r="BQ167" s="20"/>
      <c r="BR167" s="20"/>
      <c r="BS167" s="20"/>
      <c r="BT167"/>
      <c r="BU167"/>
      <c r="BV167"/>
      <c r="BW167"/>
      <c r="BX167" s="28"/>
      <c r="CH167" s="34"/>
      <c r="CI167" s="14"/>
      <c r="CJ167" s="34"/>
      <c r="CK167" s="14"/>
      <c r="CL167" s="34"/>
      <c r="CM167" s="14"/>
    </row>
    <row r="168" spans="1:91" ht="14.25" hidden="1">
      <c r="A168" s="2"/>
      <c r="B168" s="2"/>
      <c r="C168" s="13"/>
      <c r="D168" s="31"/>
      <c r="E168" s="40"/>
      <c r="F168" s="13"/>
      <c r="G168" s="40"/>
      <c r="H168" s="32"/>
      <c r="I168" s="13"/>
      <c r="J168" s="32"/>
      <c r="K168" s="32"/>
      <c r="L168" s="13"/>
      <c r="M168" s="32"/>
      <c r="N168" s="32"/>
      <c r="O168" s="13"/>
      <c r="P168" s="32"/>
      <c r="Q168" s="32"/>
      <c r="R168" s="13"/>
      <c r="S168" s="32"/>
      <c r="T168" s="32"/>
      <c r="U168" s="13"/>
      <c r="V168" s="34"/>
      <c r="W168" s="14"/>
      <c r="X168" s="36"/>
      <c r="Y168" s="20"/>
      <c r="Z168" s="37"/>
      <c r="AA168" s="22"/>
      <c r="AB168"/>
      <c r="AC168"/>
      <c r="AD168"/>
      <c r="AE168"/>
      <c r="AF168" s="28"/>
      <c r="AP168" s="34"/>
      <c r="AQ168" s="14"/>
      <c r="AR168" s="34"/>
      <c r="AS168" s="14"/>
      <c r="AT168" s="34"/>
      <c r="AU168" s="14"/>
      <c r="AW168" s="4"/>
      <c r="AY168"/>
      <c r="BA168"/>
      <c r="BB168" s="28"/>
      <c r="BK168" s="14"/>
      <c r="BL168" s="34"/>
      <c r="BM168" s="14"/>
      <c r="BN168" s="34"/>
      <c r="BO168" s="14"/>
      <c r="BP168" s="34"/>
      <c r="BQ168" s="20"/>
      <c r="BR168" s="20"/>
      <c r="BS168" s="20"/>
      <c r="BT168"/>
      <c r="BU168"/>
      <c r="BV168"/>
      <c r="BW168"/>
      <c r="BX168" s="28"/>
      <c r="CH168" s="34"/>
      <c r="CI168" s="14"/>
      <c r="CJ168" s="34"/>
      <c r="CK168" s="14"/>
      <c r="CL168" s="34"/>
      <c r="CM168" s="14"/>
    </row>
    <row r="169" spans="1:91" ht="14.25" hidden="1">
      <c r="A169" s="2"/>
      <c r="B169" s="2"/>
      <c r="C169" s="13"/>
      <c r="D169" s="31"/>
      <c r="E169" s="40"/>
      <c r="F169" s="13"/>
      <c r="G169" s="40"/>
      <c r="H169" s="32"/>
      <c r="I169" s="13"/>
      <c r="J169" s="32"/>
      <c r="K169" s="32"/>
      <c r="L169" s="13"/>
      <c r="M169" s="32"/>
      <c r="N169" s="32"/>
      <c r="O169" s="13"/>
      <c r="P169" s="32"/>
      <c r="Q169" s="32"/>
      <c r="R169" s="13"/>
      <c r="S169" s="32"/>
      <c r="T169" s="32"/>
      <c r="U169" s="13"/>
      <c r="V169" s="34"/>
      <c r="W169" s="14"/>
      <c r="X169" s="36"/>
      <c r="Y169" s="20"/>
      <c r="Z169" s="37"/>
      <c r="AA169" s="22"/>
      <c r="AB169"/>
      <c r="AC169"/>
      <c r="AD169"/>
      <c r="AE169"/>
      <c r="AF169" s="28"/>
      <c r="AP169" s="34"/>
      <c r="AQ169" s="14"/>
      <c r="AR169" s="34"/>
      <c r="AS169" s="14"/>
      <c r="AT169" s="34"/>
      <c r="AU169" s="14"/>
      <c r="AW169" s="4"/>
      <c r="AY169"/>
      <c r="BA169"/>
      <c r="BB169" s="28"/>
      <c r="BK169" s="14"/>
      <c r="BL169" s="34"/>
      <c r="BM169" s="14"/>
      <c r="BN169" s="34"/>
      <c r="BO169" s="14"/>
      <c r="BP169" s="34"/>
      <c r="BQ169" s="20"/>
      <c r="BR169" s="20"/>
      <c r="BS169" s="20"/>
      <c r="BT169"/>
      <c r="BU169"/>
      <c r="BV169"/>
      <c r="BW169"/>
      <c r="BX169" s="28"/>
      <c r="CH169" s="34"/>
      <c r="CI169" s="14"/>
      <c r="CJ169" s="34"/>
      <c r="CK169" s="14"/>
      <c r="CL169" s="34"/>
      <c r="CM169" s="14"/>
    </row>
    <row r="170" spans="1:91" ht="14.25" hidden="1">
      <c r="A170" s="2"/>
      <c r="B170" s="2"/>
      <c r="C170" s="13"/>
      <c r="D170" s="31"/>
      <c r="E170" s="40"/>
      <c r="F170" s="13"/>
      <c r="G170" s="40"/>
      <c r="H170" s="32"/>
      <c r="I170" s="13"/>
      <c r="J170" s="32"/>
      <c r="K170" s="32"/>
      <c r="L170" s="13"/>
      <c r="M170" s="32"/>
      <c r="N170" s="32"/>
      <c r="O170" s="13"/>
      <c r="P170" s="32"/>
      <c r="Q170" s="32"/>
      <c r="R170" s="13"/>
      <c r="S170" s="32"/>
      <c r="T170" s="32"/>
      <c r="U170" s="13"/>
      <c r="V170" s="34"/>
      <c r="W170" s="14"/>
      <c r="X170" s="36"/>
      <c r="Y170" s="20"/>
      <c r="Z170" s="37"/>
      <c r="AA170" s="22"/>
      <c r="AB170"/>
      <c r="AC170"/>
      <c r="AD170"/>
      <c r="AE170"/>
      <c r="AF170" s="28"/>
      <c r="AP170" s="34"/>
      <c r="AQ170" s="14"/>
      <c r="AR170" s="34"/>
      <c r="AS170" s="14"/>
      <c r="AT170" s="34"/>
      <c r="AU170" s="14"/>
      <c r="AW170" s="4"/>
      <c r="AY170"/>
      <c r="BA170"/>
      <c r="BB170" s="28"/>
      <c r="BK170" s="14"/>
      <c r="BL170" s="34"/>
      <c r="BM170" s="14"/>
      <c r="BN170" s="34"/>
      <c r="BO170" s="14"/>
      <c r="BP170" s="34"/>
      <c r="BQ170" s="20"/>
      <c r="BR170" s="20"/>
      <c r="BS170" s="20"/>
      <c r="BT170"/>
      <c r="BU170"/>
      <c r="BV170"/>
      <c r="BW170"/>
      <c r="BX170" s="28"/>
      <c r="CH170" s="34"/>
      <c r="CI170" s="14"/>
      <c r="CJ170" s="34"/>
      <c r="CK170" s="14"/>
      <c r="CL170" s="34"/>
      <c r="CM170" s="14"/>
    </row>
    <row r="171" spans="1:91" ht="14.25" hidden="1">
      <c r="A171" s="2"/>
      <c r="B171" s="2"/>
      <c r="C171" s="13"/>
      <c r="D171" s="31"/>
      <c r="E171" s="40"/>
      <c r="F171" s="13"/>
      <c r="G171" s="40"/>
      <c r="H171" s="32"/>
      <c r="I171" s="13"/>
      <c r="J171" s="32"/>
      <c r="K171" s="32"/>
      <c r="L171" s="13"/>
      <c r="M171" s="32"/>
      <c r="N171" s="32"/>
      <c r="O171" s="13"/>
      <c r="P171" s="32"/>
      <c r="Q171" s="32"/>
      <c r="R171" s="13"/>
      <c r="S171" s="32"/>
      <c r="T171" s="32"/>
      <c r="U171" s="13"/>
      <c r="V171" s="34"/>
      <c r="W171" s="14"/>
      <c r="X171" s="36"/>
      <c r="Y171" s="20"/>
      <c r="Z171" s="37"/>
      <c r="AA171" s="22"/>
      <c r="AB171"/>
      <c r="AC171"/>
      <c r="AD171"/>
      <c r="AE171"/>
      <c r="AF171" s="28"/>
      <c r="AP171" s="34"/>
      <c r="AQ171" s="14"/>
      <c r="AR171" s="34"/>
      <c r="AS171" s="14"/>
      <c r="AT171" s="34"/>
      <c r="AU171" s="14"/>
      <c r="AW171" s="4"/>
      <c r="AY171"/>
      <c r="BA171"/>
      <c r="BB171" s="28"/>
      <c r="BK171" s="14"/>
      <c r="BL171" s="34"/>
      <c r="BM171" s="14"/>
      <c r="BN171" s="34"/>
      <c r="BO171" s="14"/>
      <c r="BP171" s="34"/>
      <c r="BQ171" s="20"/>
      <c r="BR171" s="20"/>
      <c r="BS171" s="20"/>
      <c r="BT171"/>
      <c r="BU171"/>
      <c r="BV171"/>
      <c r="BW171"/>
      <c r="BX171" s="28"/>
      <c r="CH171" s="34"/>
      <c r="CI171" s="14"/>
      <c r="CJ171" s="34"/>
      <c r="CK171" s="14"/>
      <c r="CL171" s="34"/>
      <c r="CM171" s="14"/>
    </row>
    <row r="172" spans="1:91" ht="14.25" hidden="1">
      <c r="A172" s="2"/>
      <c r="B172" s="2"/>
      <c r="C172" s="13"/>
      <c r="D172" s="31"/>
      <c r="E172" s="40"/>
      <c r="F172" s="13"/>
      <c r="G172" s="40"/>
      <c r="H172" s="32"/>
      <c r="I172" s="13"/>
      <c r="J172" s="32"/>
      <c r="K172" s="32"/>
      <c r="L172" s="13"/>
      <c r="M172" s="32"/>
      <c r="N172" s="32"/>
      <c r="O172" s="13"/>
      <c r="P172" s="32"/>
      <c r="Q172" s="32"/>
      <c r="R172" s="13"/>
      <c r="S172" s="32"/>
      <c r="T172" s="32"/>
      <c r="U172" s="13"/>
      <c r="V172" s="34"/>
      <c r="W172" s="14"/>
      <c r="X172" s="36"/>
      <c r="Y172" s="20"/>
      <c r="Z172" s="37"/>
      <c r="AA172" s="22"/>
      <c r="AB172"/>
      <c r="AC172"/>
      <c r="AD172"/>
      <c r="AE172"/>
      <c r="AF172" s="28"/>
      <c r="AP172" s="34"/>
      <c r="AQ172" s="14"/>
      <c r="AR172" s="34"/>
      <c r="AS172" s="14"/>
      <c r="AT172" s="34"/>
      <c r="AU172" s="14"/>
      <c r="AW172" s="4"/>
      <c r="AY172"/>
      <c r="BA172"/>
      <c r="BB172" s="28"/>
      <c r="BK172" s="14"/>
      <c r="BL172" s="34"/>
      <c r="BM172" s="14"/>
      <c r="BN172" s="34"/>
      <c r="BO172" s="14"/>
      <c r="BP172" s="34"/>
      <c r="BQ172" s="20"/>
      <c r="BR172" s="20"/>
      <c r="BS172" s="20"/>
      <c r="BT172"/>
      <c r="BU172"/>
      <c r="BV172"/>
      <c r="BW172"/>
      <c r="BX172" s="28"/>
      <c r="CH172" s="34"/>
      <c r="CI172" s="14"/>
      <c r="CJ172" s="34"/>
      <c r="CK172" s="14"/>
      <c r="CL172" s="34"/>
      <c r="CM172" s="14"/>
    </row>
    <row r="173" spans="1:91" ht="14.25" hidden="1">
      <c r="A173" s="2"/>
      <c r="B173" s="2"/>
      <c r="C173" s="13"/>
      <c r="D173" s="31"/>
      <c r="E173" s="40"/>
      <c r="F173" s="13"/>
      <c r="G173" s="40"/>
      <c r="H173" s="32"/>
      <c r="I173" s="13"/>
      <c r="J173" s="32"/>
      <c r="K173" s="32"/>
      <c r="L173" s="13"/>
      <c r="M173" s="32"/>
      <c r="N173" s="32"/>
      <c r="O173" s="13"/>
      <c r="P173" s="32"/>
      <c r="Q173" s="32"/>
      <c r="R173" s="13"/>
      <c r="S173" s="32"/>
      <c r="T173" s="32"/>
      <c r="U173" s="13"/>
      <c r="V173" s="34"/>
      <c r="W173" s="14"/>
      <c r="X173" s="36"/>
      <c r="Y173" s="20"/>
      <c r="Z173" s="37"/>
      <c r="AA173" s="22"/>
      <c r="AB173"/>
      <c r="AC173"/>
      <c r="AD173"/>
      <c r="AE173"/>
      <c r="AF173" s="28"/>
      <c r="AP173" s="34"/>
      <c r="AQ173" s="14"/>
      <c r="AR173" s="34"/>
      <c r="AS173" s="14"/>
      <c r="AT173" s="34"/>
      <c r="AU173" s="14"/>
      <c r="AW173" s="4"/>
      <c r="AY173"/>
      <c r="BA173"/>
      <c r="BB173" s="28"/>
      <c r="BK173" s="14"/>
      <c r="BL173" s="34"/>
      <c r="BM173" s="14"/>
      <c r="BN173" s="34"/>
      <c r="BO173" s="14"/>
      <c r="BP173" s="34"/>
      <c r="BQ173" s="20"/>
      <c r="BR173" s="20"/>
      <c r="BS173" s="20"/>
      <c r="BT173"/>
      <c r="BU173"/>
      <c r="BV173"/>
      <c r="BW173"/>
      <c r="BX173" s="28"/>
      <c r="CH173" s="34"/>
      <c r="CI173" s="14"/>
      <c r="CJ173" s="34"/>
      <c r="CK173" s="14"/>
      <c r="CL173" s="34"/>
      <c r="CM173" s="14"/>
    </row>
    <row r="174" spans="1:91" ht="14.25" hidden="1">
      <c r="A174" s="2"/>
      <c r="B174" s="2"/>
      <c r="C174" s="13"/>
      <c r="D174" s="31"/>
      <c r="E174" s="40"/>
      <c r="F174" s="13"/>
      <c r="G174" s="40"/>
      <c r="H174" s="32"/>
      <c r="I174" s="13"/>
      <c r="J174" s="32"/>
      <c r="K174" s="32"/>
      <c r="L174" s="13"/>
      <c r="M174" s="32"/>
      <c r="N174" s="32"/>
      <c r="O174" s="13"/>
      <c r="P174" s="32"/>
      <c r="Q174" s="32"/>
      <c r="R174" s="13"/>
      <c r="S174" s="32"/>
      <c r="T174" s="32"/>
      <c r="U174" s="13"/>
      <c r="V174" s="34"/>
      <c r="W174" s="14"/>
      <c r="X174" s="36"/>
      <c r="Y174" s="20"/>
      <c r="Z174" s="37"/>
      <c r="AA174" s="22"/>
      <c r="AB174"/>
      <c r="AC174"/>
      <c r="AD174"/>
      <c r="AE174"/>
      <c r="AF174" s="28"/>
      <c r="AP174" s="34"/>
      <c r="AQ174" s="14"/>
      <c r="AR174" s="34"/>
      <c r="AS174" s="14"/>
      <c r="AT174" s="34"/>
      <c r="AU174" s="14"/>
      <c r="AW174" s="4"/>
      <c r="AY174"/>
      <c r="BA174"/>
      <c r="BB174" s="28"/>
      <c r="BK174" s="14"/>
      <c r="BL174" s="34"/>
      <c r="BM174" s="14"/>
      <c r="BN174" s="34"/>
      <c r="BO174" s="14"/>
      <c r="BP174" s="34"/>
      <c r="BQ174" s="20"/>
      <c r="BR174" s="20"/>
      <c r="BS174" s="20"/>
      <c r="BT174"/>
      <c r="BU174"/>
      <c r="BV174"/>
      <c r="BW174"/>
      <c r="BX174" s="28"/>
      <c r="CH174" s="34"/>
      <c r="CI174" s="14"/>
      <c r="CJ174" s="34"/>
      <c r="CK174" s="14"/>
      <c r="CL174" s="34"/>
      <c r="CM174" s="14"/>
    </row>
    <row r="175" spans="1:91" ht="14.25" hidden="1">
      <c r="A175" s="2"/>
      <c r="B175" s="2"/>
      <c r="C175" s="13"/>
      <c r="D175" s="31"/>
      <c r="E175" s="40"/>
      <c r="F175" s="13"/>
      <c r="G175" s="40"/>
      <c r="H175" s="32"/>
      <c r="I175" s="13"/>
      <c r="J175" s="32"/>
      <c r="K175" s="32"/>
      <c r="L175" s="13"/>
      <c r="M175" s="32"/>
      <c r="N175" s="32"/>
      <c r="O175" s="13"/>
      <c r="P175" s="32"/>
      <c r="Q175" s="32"/>
      <c r="R175" s="13"/>
      <c r="S175" s="32"/>
      <c r="T175" s="32"/>
      <c r="U175" s="13"/>
      <c r="V175" s="34"/>
      <c r="W175" s="14"/>
      <c r="X175" s="36"/>
      <c r="Y175" s="20"/>
      <c r="Z175" s="37"/>
      <c r="AA175" s="22"/>
      <c r="AB175"/>
      <c r="AC175"/>
      <c r="AD175"/>
      <c r="AE175"/>
      <c r="AF175" s="28"/>
      <c r="AP175" s="34"/>
      <c r="AQ175" s="14"/>
      <c r="AR175" s="34"/>
      <c r="AS175" s="14"/>
      <c r="AT175" s="34"/>
      <c r="AU175" s="14"/>
      <c r="AW175" s="4"/>
      <c r="AY175"/>
      <c r="BA175"/>
      <c r="BB175" s="28"/>
      <c r="BK175" s="14"/>
      <c r="BL175" s="34"/>
      <c r="BM175" s="14"/>
      <c r="BN175" s="34"/>
      <c r="BO175" s="14"/>
      <c r="BP175" s="34"/>
      <c r="BQ175" s="20"/>
      <c r="BR175" s="20"/>
      <c r="BS175" s="20"/>
      <c r="BT175"/>
      <c r="BU175"/>
      <c r="BV175"/>
      <c r="BW175"/>
      <c r="BX175" s="28"/>
      <c r="CH175" s="34"/>
      <c r="CI175" s="14"/>
      <c r="CJ175" s="34"/>
      <c r="CK175" s="14"/>
      <c r="CL175" s="34"/>
      <c r="CM175" s="14"/>
    </row>
    <row r="176" spans="1:91" ht="14.25" hidden="1">
      <c r="A176" s="2"/>
      <c r="B176" s="2"/>
      <c r="C176" s="13"/>
      <c r="D176" s="31"/>
      <c r="E176" s="40"/>
      <c r="F176" s="13"/>
      <c r="G176" s="40"/>
      <c r="H176" s="32"/>
      <c r="I176" s="13"/>
      <c r="J176" s="32"/>
      <c r="K176" s="32"/>
      <c r="L176" s="13"/>
      <c r="M176" s="32"/>
      <c r="N176" s="32"/>
      <c r="O176" s="13"/>
      <c r="P176" s="32"/>
      <c r="Q176" s="32"/>
      <c r="R176" s="13"/>
      <c r="S176" s="32"/>
      <c r="T176" s="32"/>
      <c r="U176" s="13"/>
      <c r="V176" s="34"/>
      <c r="W176" s="14"/>
      <c r="X176" s="36"/>
      <c r="Y176" s="20"/>
      <c r="Z176" s="37"/>
      <c r="AA176" s="22"/>
      <c r="AB176"/>
      <c r="AC176"/>
      <c r="AD176"/>
      <c r="AE176"/>
      <c r="AF176" s="28"/>
      <c r="AP176" s="34"/>
      <c r="AQ176" s="14"/>
      <c r="AR176" s="34"/>
      <c r="AS176" s="14"/>
      <c r="AT176" s="34"/>
      <c r="AU176" s="14"/>
      <c r="AW176" s="4"/>
      <c r="AY176"/>
      <c r="BA176"/>
      <c r="BB176" s="28"/>
      <c r="BK176" s="14"/>
      <c r="BL176" s="34"/>
      <c r="BM176" s="14"/>
      <c r="BN176" s="34"/>
      <c r="BO176" s="14"/>
      <c r="BP176" s="34"/>
      <c r="BQ176" s="20"/>
      <c r="BR176" s="20"/>
      <c r="BS176" s="20"/>
      <c r="BT176"/>
      <c r="BU176"/>
      <c r="BV176"/>
      <c r="BW176"/>
      <c r="BX176" s="28"/>
      <c r="CH176" s="34"/>
      <c r="CI176" s="14"/>
      <c r="CJ176" s="34"/>
      <c r="CK176" s="14"/>
      <c r="CL176" s="34"/>
      <c r="CM176" s="14"/>
    </row>
    <row r="177" spans="1:91" ht="14.25" hidden="1">
      <c r="A177" s="2"/>
      <c r="B177" s="2"/>
      <c r="C177" s="13"/>
      <c r="D177" s="31"/>
      <c r="E177" s="40"/>
      <c r="F177" s="13"/>
      <c r="G177" s="40"/>
      <c r="H177" s="32"/>
      <c r="I177" s="13"/>
      <c r="J177" s="32"/>
      <c r="K177" s="32"/>
      <c r="L177" s="13"/>
      <c r="M177" s="32"/>
      <c r="N177" s="32"/>
      <c r="O177" s="13"/>
      <c r="P177" s="32"/>
      <c r="Q177" s="32"/>
      <c r="R177" s="13"/>
      <c r="S177" s="32"/>
      <c r="T177" s="32"/>
      <c r="U177" s="13"/>
      <c r="V177" s="34"/>
      <c r="W177" s="14"/>
      <c r="X177" s="36"/>
      <c r="Y177" s="20"/>
      <c r="Z177" s="37"/>
      <c r="AA177" s="22"/>
      <c r="AB177"/>
      <c r="AC177"/>
      <c r="AD177"/>
      <c r="AE177"/>
      <c r="AF177" s="28"/>
      <c r="AP177" s="34"/>
      <c r="AQ177" s="14"/>
      <c r="AR177" s="34"/>
      <c r="AS177" s="14"/>
      <c r="AT177" s="34"/>
      <c r="AU177" s="14"/>
      <c r="AW177" s="4"/>
      <c r="AY177"/>
      <c r="BA177"/>
      <c r="BB177" s="28"/>
      <c r="BK177" s="14"/>
      <c r="BL177" s="34"/>
      <c r="BM177" s="14"/>
      <c r="BN177" s="34"/>
      <c r="BO177" s="14"/>
      <c r="BP177" s="34"/>
      <c r="BQ177" s="20"/>
      <c r="BR177" s="20"/>
      <c r="BS177" s="20"/>
      <c r="BT177"/>
      <c r="BU177"/>
      <c r="BV177"/>
      <c r="BW177"/>
      <c r="BX177" s="28"/>
      <c r="CH177" s="34"/>
      <c r="CI177" s="14"/>
      <c r="CJ177" s="34"/>
      <c r="CK177" s="14"/>
      <c r="CL177" s="34"/>
      <c r="CM177" s="14"/>
    </row>
    <row r="178" spans="1:91" ht="14.25" hidden="1">
      <c r="A178" s="2"/>
      <c r="B178" s="2"/>
      <c r="C178" s="13"/>
      <c r="D178" s="31"/>
      <c r="E178" s="40"/>
      <c r="F178" s="13"/>
      <c r="G178" s="40"/>
      <c r="H178" s="32"/>
      <c r="I178" s="13"/>
      <c r="J178" s="32"/>
      <c r="K178" s="32"/>
      <c r="L178" s="13"/>
      <c r="M178" s="32"/>
      <c r="N178" s="32"/>
      <c r="O178" s="13"/>
      <c r="P178" s="32"/>
      <c r="Q178" s="32"/>
      <c r="R178" s="13"/>
      <c r="S178" s="32"/>
      <c r="T178" s="32"/>
      <c r="U178" s="13"/>
      <c r="V178" s="34"/>
      <c r="W178" s="14"/>
      <c r="X178" s="36"/>
      <c r="Y178" s="20"/>
      <c r="Z178" s="37"/>
      <c r="AA178" s="22"/>
      <c r="AB178"/>
      <c r="AC178"/>
      <c r="AD178"/>
      <c r="AE178"/>
      <c r="AF178" s="28"/>
      <c r="AP178" s="34"/>
      <c r="AQ178" s="14"/>
      <c r="AR178" s="34"/>
      <c r="AS178" s="14"/>
      <c r="AT178" s="34"/>
      <c r="AU178" s="14"/>
      <c r="AW178" s="4"/>
      <c r="AY178"/>
      <c r="BA178"/>
      <c r="BB178" s="28"/>
      <c r="BK178" s="14"/>
      <c r="BL178" s="34"/>
      <c r="BM178" s="14"/>
      <c r="BN178" s="34"/>
      <c r="BO178" s="14"/>
      <c r="BP178" s="34"/>
      <c r="BQ178" s="20"/>
      <c r="BR178" s="20"/>
      <c r="BS178" s="20"/>
      <c r="BT178"/>
      <c r="BU178"/>
      <c r="BV178"/>
      <c r="BW178"/>
      <c r="BX178" s="28"/>
      <c r="CH178" s="34"/>
      <c r="CI178" s="14"/>
      <c r="CJ178" s="34"/>
      <c r="CK178" s="14"/>
      <c r="CL178" s="34"/>
      <c r="CM178" s="14"/>
    </row>
    <row r="179" spans="2:85" ht="14.25" hidden="1">
      <c r="B179" s="14"/>
      <c r="C179" s="28"/>
      <c r="D179" s="14"/>
      <c r="E179" s="55"/>
      <c r="F179" s="14"/>
      <c r="G179" s="55"/>
      <c r="H179" s="14"/>
      <c r="I179" s="55"/>
      <c r="J179" s="14"/>
      <c r="K179" s="34"/>
      <c r="L179" s="14"/>
      <c r="M179" s="34"/>
      <c r="N179" s="14"/>
      <c r="O179" s="34"/>
      <c r="P179" s="14"/>
      <c r="Q179" s="36"/>
      <c r="R179" s="20"/>
      <c r="S179" s="37"/>
      <c r="T179" s="22"/>
      <c r="U179"/>
      <c r="Y179" s="28"/>
      <c r="Z179" s="14"/>
      <c r="AA179" s="34"/>
      <c r="AB179" s="14"/>
      <c r="AC179" s="34"/>
      <c r="AD179" s="14"/>
      <c r="AE179" s="34"/>
      <c r="AF179" s="14"/>
      <c r="AG179" s="34"/>
      <c r="AH179" s="14"/>
      <c r="AI179" s="34"/>
      <c r="AJ179" s="14"/>
      <c r="AK179" s="34"/>
      <c r="AL179" s="14"/>
      <c r="AM179" s="34"/>
      <c r="AN179" s="14"/>
      <c r="AO179" s="4"/>
      <c r="AQ179"/>
      <c r="AU179" s="28"/>
      <c r="AV179" s="55"/>
      <c r="AW179" s="34"/>
      <c r="AX179" s="55"/>
      <c r="AY179" s="34"/>
      <c r="AZ179" s="55"/>
      <c r="BA179" s="34"/>
      <c r="BB179" s="14"/>
      <c r="BC179" s="34"/>
      <c r="BD179" s="14"/>
      <c r="BE179" s="34"/>
      <c r="BF179" s="14"/>
      <c r="BG179" s="34"/>
      <c r="BH179" s="14"/>
      <c r="BI179" s="34"/>
      <c r="BJ179" s="56"/>
      <c r="BM179"/>
      <c r="BQ179" s="28"/>
      <c r="BR179" s="14"/>
      <c r="BS179" s="34"/>
      <c r="BT179" s="14"/>
      <c r="BU179" s="34"/>
      <c r="BV179" s="14"/>
      <c r="BW179" s="34"/>
      <c r="BX179" s="14"/>
      <c r="BY179" s="34"/>
      <c r="BZ179" s="14"/>
      <c r="CA179" s="34"/>
      <c r="CB179" s="14"/>
      <c r="CC179" s="34"/>
      <c r="CD179" s="14"/>
      <c r="CE179" s="34"/>
      <c r="CF179" s="4"/>
      <c r="CG179"/>
    </row>
    <row r="180" ht="14.25" hidden="1"/>
    <row r="181" ht="14.25" hidden="1"/>
  </sheetData>
  <sheetProtection/>
  <mergeCells count="8">
    <mergeCell ref="A1:T1"/>
    <mergeCell ref="W1:AP1"/>
    <mergeCell ref="AS1:BL1"/>
    <mergeCell ref="BO1:CH1"/>
    <mergeCell ref="A67:T67"/>
    <mergeCell ref="W67:AP67"/>
    <mergeCell ref="AS67:BL67"/>
    <mergeCell ref="BO67:CH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H179"/>
  <sheetViews>
    <sheetView zoomScale="83" zoomScaleNormal="83" zoomScalePageLayoutView="0" workbookViewId="0" topLeftCell="A1">
      <selection activeCell="S242" sqref="S242"/>
    </sheetView>
  </sheetViews>
  <sheetFormatPr defaultColWidth="9.140625" defaultRowHeight="15"/>
  <cols>
    <col min="1" max="1" width="4.140625" style="0" customWidth="1"/>
    <col min="2" max="2" width="22.28125" style="0" bestFit="1" customWidth="1"/>
    <col min="3" max="3" width="13.57421875" style="14" bestFit="1" customWidth="1"/>
    <col min="4" max="4" width="4.421875" style="28" customWidth="1"/>
    <col min="5" max="5" width="7.140625" style="14" bestFit="1" customWidth="1"/>
    <col min="6" max="6" width="5.8515625" style="34" customWidth="1"/>
    <col min="7" max="7" width="7.28125" style="14" bestFit="1" customWidth="1"/>
    <col min="8" max="8" width="6.00390625" style="34" bestFit="1" customWidth="1"/>
    <col min="9" max="9" width="7.28125" style="14" bestFit="1" customWidth="1"/>
    <col min="10" max="10" width="5.57421875" style="34" bestFit="1" customWidth="1"/>
    <col min="11" max="11" width="7.28125" style="14" bestFit="1" customWidth="1"/>
    <col min="12" max="12" width="7.28125" style="34" bestFit="1" customWidth="1"/>
    <col min="13" max="13" width="7.28125" style="14" bestFit="1" customWidth="1"/>
    <col min="14" max="14" width="4.421875" style="34" bestFit="1" customWidth="1"/>
    <col min="15" max="15" width="7.28125" style="14" bestFit="1" customWidth="1"/>
    <col min="16" max="16" width="4.28125" style="34" customWidth="1"/>
    <col min="17" max="17" width="7.140625" style="14" bestFit="1" customWidth="1"/>
    <col min="18" max="18" width="5.28125" style="36" bestFit="1" customWidth="1"/>
    <col min="19" max="19" width="7.28125" style="20" bestFit="1" customWidth="1"/>
    <col min="20" max="20" width="5.00390625" style="37" bestFit="1" customWidth="1"/>
    <col min="21" max="21" width="7.28125" style="22" bestFit="1" customWidth="1"/>
    <col min="22" max="22" width="5.00390625" style="0" bestFit="1" customWidth="1"/>
    <col min="23" max="23" width="5.140625" style="0" customWidth="1"/>
    <col min="24" max="24" width="21.140625" style="0" bestFit="1" customWidth="1"/>
    <col min="25" max="25" width="9.421875" style="0" bestFit="1" customWidth="1"/>
    <col min="26" max="26" width="7.00390625" style="28" bestFit="1" customWidth="1"/>
    <col min="27" max="27" width="7.140625" style="14" bestFit="1" customWidth="1"/>
    <col min="28" max="28" width="5.421875" style="34" customWidth="1"/>
    <col min="29" max="29" width="7.28125" style="14" bestFit="1" customWidth="1"/>
    <col min="30" max="30" width="6.140625" style="34" customWidth="1"/>
    <col min="31" max="31" width="7.140625" style="14" bestFit="1" customWidth="1"/>
    <col min="32" max="32" width="5.57421875" style="34" bestFit="1" customWidth="1"/>
    <col min="33" max="33" width="7.140625" style="14" bestFit="1" customWidth="1"/>
    <col min="34" max="34" width="4.28125" style="34" bestFit="1" customWidth="1"/>
    <col min="35" max="35" width="7.140625" style="14" bestFit="1" customWidth="1"/>
    <col min="36" max="36" width="4.28125" style="34" bestFit="1" customWidth="1"/>
    <col min="37" max="37" width="7.140625" style="14" bestFit="1" customWidth="1"/>
    <col min="38" max="38" width="4.28125" style="34" bestFit="1" customWidth="1"/>
    <col min="39" max="39" width="7.140625" style="14" bestFit="1" customWidth="1"/>
    <col min="40" max="40" width="4.140625" style="34" bestFit="1" customWidth="1"/>
    <col min="41" max="41" width="7.28125" style="14" bestFit="1" customWidth="1"/>
    <col min="42" max="42" width="5.00390625" style="4" bestFit="1" customWidth="1"/>
    <col min="43" max="43" width="5.00390625" style="4" customWidth="1"/>
    <col min="44" max="44" width="2.421875" style="0" customWidth="1"/>
    <col min="45" max="45" width="3.00390625" style="0" bestFit="1" customWidth="1"/>
    <col min="46" max="46" width="18.00390625" style="0" bestFit="1" customWidth="1"/>
    <col min="47" max="47" width="11.7109375" style="0" bestFit="1" customWidth="1"/>
    <col min="48" max="48" width="4.57421875" style="28" bestFit="1" customWidth="1"/>
    <col min="49" max="49" width="7.28125" style="14" bestFit="1" customWidth="1"/>
    <col min="50" max="50" width="6.7109375" style="34" customWidth="1"/>
    <col min="51" max="51" width="7.28125" style="14" bestFit="1" customWidth="1"/>
    <col min="52" max="52" width="4.28125" style="34" bestFit="1" customWidth="1"/>
    <col min="53" max="53" width="7.140625" style="14" bestFit="1" customWidth="1"/>
    <col min="54" max="54" width="5.57421875" style="34" bestFit="1" customWidth="1"/>
    <col min="55" max="55" width="7.140625" style="14" bestFit="1" customWidth="1"/>
    <col min="56" max="56" width="4.28125" style="34" bestFit="1" customWidth="1"/>
    <col min="57" max="57" width="7.140625" style="14" bestFit="1" customWidth="1"/>
    <col min="58" max="58" width="4.28125" style="34" bestFit="1" customWidth="1"/>
    <col min="59" max="59" width="7.140625" style="14" bestFit="1" customWidth="1"/>
    <col min="60" max="60" width="4.28125" style="34" bestFit="1" customWidth="1"/>
    <col min="61" max="61" width="7.140625" style="14" bestFit="1" customWidth="1"/>
    <col min="62" max="62" width="4.140625" style="34" bestFit="1" customWidth="1"/>
    <col min="63" max="63" width="7.28125" style="20" bestFit="1" customWidth="1"/>
    <col min="64" max="64" width="5.00390625" style="20" bestFit="1" customWidth="1"/>
    <col min="65" max="65" width="5.00390625" style="20" customWidth="1"/>
    <col min="66" max="66" width="2.00390625" style="0" customWidth="1"/>
    <col min="67" max="67" width="5.28125" style="0" customWidth="1"/>
    <col min="68" max="68" width="22.28125" style="0" bestFit="1" customWidth="1"/>
    <col min="69" max="69" width="13.7109375" style="0" bestFit="1" customWidth="1"/>
    <col min="70" max="70" width="6.28125" style="28" customWidth="1"/>
    <col min="71" max="71" width="7.140625" style="14" bestFit="1" customWidth="1"/>
    <col min="72" max="72" width="5.57421875" style="34" customWidth="1"/>
    <col min="73" max="73" width="7.140625" style="14" bestFit="1" customWidth="1"/>
    <col min="74" max="74" width="5.7109375" style="34" customWidth="1"/>
    <col min="75" max="75" width="7.28125" style="14" bestFit="1" customWidth="1"/>
    <col min="76" max="76" width="6.140625" style="34" customWidth="1"/>
    <col min="77" max="77" width="7.140625" style="14" bestFit="1" customWidth="1"/>
    <col min="78" max="78" width="6.00390625" style="34" customWidth="1"/>
    <col min="79" max="79" width="7.140625" style="14" bestFit="1" customWidth="1"/>
    <col min="80" max="80" width="6.28125" style="34" customWidth="1"/>
    <col min="81" max="81" width="7.140625" style="14" bestFit="1" customWidth="1"/>
    <col min="82" max="82" width="6.140625" style="34" customWidth="1"/>
    <col min="83" max="83" width="7.140625" style="14" bestFit="1" customWidth="1"/>
    <col min="84" max="84" width="6.421875" style="28" customWidth="1"/>
    <col min="85" max="85" width="7.28125" style="14" bestFit="1" customWidth="1"/>
    <col min="86" max="86" width="5.8515625" style="0" customWidth="1"/>
    <col min="87" max="87" width="5.57421875" style="0" customWidth="1"/>
    <col min="88" max="88" width="22.57421875" style="0" bestFit="1" customWidth="1"/>
  </cols>
  <sheetData>
    <row r="1" spans="1:86" ht="21">
      <c r="A1" s="67" t="s">
        <v>261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W1" s="66" t="s">
        <v>259</v>
      </c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58"/>
      <c r="AS1" s="66" t="s">
        <v>258</v>
      </c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O1" s="66" t="s">
        <v>262</v>
      </c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1:86" ht="14.25">
      <c r="A2" s="10"/>
      <c r="B2" s="10" t="s">
        <v>0</v>
      </c>
      <c r="C2" s="16" t="s">
        <v>1</v>
      </c>
      <c r="D2" s="26" t="s">
        <v>187</v>
      </c>
      <c r="E2" s="16" t="s">
        <v>186</v>
      </c>
      <c r="F2" s="33" t="s">
        <v>188</v>
      </c>
      <c r="G2" s="16" t="s">
        <v>186</v>
      </c>
      <c r="H2" s="33" t="s">
        <v>189</v>
      </c>
      <c r="I2" s="16" t="s">
        <v>186</v>
      </c>
      <c r="J2" s="33" t="s">
        <v>190</v>
      </c>
      <c r="K2" s="16" t="s">
        <v>186</v>
      </c>
      <c r="L2" s="33" t="s">
        <v>191</v>
      </c>
      <c r="M2" s="16" t="s">
        <v>186</v>
      </c>
      <c r="N2" s="33" t="s">
        <v>192</v>
      </c>
      <c r="O2" s="16" t="s">
        <v>186</v>
      </c>
      <c r="P2" s="33" t="s">
        <v>193</v>
      </c>
      <c r="Q2" s="16" t="s">
        <v>186</v>
      </c>
      <c r="R2" s="26" t="s">
        <v>72</v>
      </c>
      <c r="S2" s="19" t="s">
        <v>186</v>
      </c>
      <c r="T2" s="26" t="s">
        <v>200</v>
      </c>
      <c r="W2" s="2"/>
      <c r="X2" s="2" t="s">
        <v>0</v>
      </c>
      <c r="Y2" s="2" t="s">
        <v>1</v>
      </c>
      <c r="Z2" s="31" t="s">
        <v>187</v>
      </c>
      <c r="AA2" s="13" t="s">
        <v>186</v>
      </c>
      <c r="AB2" s="35" t="s">
        <v>188</v>
      </c>
      <c r="AC2" s="11" t="s">
        <v>186</v>
      </c>
      <c r="AD2" s="35" t="s">
        <v>189</v>
      </c>
      <c r="AE2" s="11" t="s">
        <v>186</v>
      </c>
      <c r="AF2" s="35" t="s">
        <v>190</v>
      </c>
      <c r="AG2" s="11" t="s">
        <v>186</v>
      </c>
      <c r="AH2" s="35" t="s">
        <v>191</v>
      </c>
      <c r="AI2" s="11" t="s">
        <v>186</v>
      </c>
      <c r="AJ2" s="35" t="s">
        <v>192</v>
      </c>
      <c r="AK2" s="11" t="s">
        <v>186</v>
      </c>
      <c r="AL2" s="35" t="s">
        <v>193</v>
      </c>
      <c r="AM2" s="11" t="s">
        <v>186</v>
      </c>
      <c r="AN2" s="35" t="s">
        <v>72</v>
      </c>
      <c r="AO2" s="11" t="s">
        <v>186</v>
      </c>
      <c r="AP2" s="5" t="s">
        <v>200</v>
      </c>
      <c r="AQ2" s="24"/>
      <c r="AS2" s="7"/>
      <c r="AT2" s="7" t="s">
        <v>0</v>
      </c>
      <c r="AU2" s="7" t="s">
        <v>1</v>
      </c>
      <c r="AV2" s="30" t="s">
        <v>187</v>
      </c>
      <c r="AW2" s="12" t="s">
        <v>186</v>
      </c>
      <c r="AX2" s="33" t="s">
        <v>188</v>
      </c>
      <c r="AY2" s="16" t="s">
        <v>186</v>
      </c>
      <c r="AZ2" s="33" t="s">
        <v>189</v>
      </c>
      <c r="BA2" s="16" t="s">
        <v>186</v>
      </c>
      <c r="BB2" s="33" t="s">
        <v>190</v>
      </c>
      <c r="BC2" s="16" t="s">
        <v>186</v>
      </c>
      <c r="BD2" s="33" t="s">
        <v>191</v>
      </c>
      <c r="BE2" s="16" t="s">
        <v>186</v>
      </c>
      <c r="BF2" s="33" t="s">
        <v>192</v>
      </c>
      <c r="BG2" s="16" t="s">
        <v>186</v>
      </c>
      <c r="BH2" s="33" t="s">
        <v>193</v>
      </c>
      <c r="BI2" s="16" t="s">
        <v>186</v>
      </c>
      <c r="BJ2" s="33" t="s">
        <v>72</v>
      </c>
      <c r="BK2" s="19" t="s">
        <v>186</v>
      </c>
      <c r="BL2" s="9" t="s">
        <v>200</v>
      </c>
      <c r="BO2" s="41"/>
      <c r="BP2" s="41" t="s">
        <v>0</v>
      </c>
      <c r="BQ2" s="41" t="s">
        <v>1</v>
      </c>
      <c r="BR2" s="30" t="s">
        <v>187</v>
      </c>
      <c r="BS2" s="42" t="s">
        <v>186</v>
      </c>
      <c r="BT2" s="33" t="s">
        <v>188</v>
      </c>
      <c r="BU2" s="43" t="s">
        <v>186</v>
      </c>
      <c r="BV2" s="33" t="s">
        <v>189</v>
      </c>
      <c r="BW2" s="43" t="s">
        <v>186</v>
      </c>
      <c r="BX2" s="33" t="s">
        <v>190</v>
      </c>
      <c r="BY2" s="43" t="s">
        <v>186</v>
      </c>
      <c r="BZ2" s="33" t="s">
        <v>191</v>
      </c>
      <c r="CA2" s="43" t="s">
        <v>186</v>
      </c>
      <c r="CB2" s="33" t="s">
        <v>192</v>
      </c>
      <c r="CC2" s="43" t="s">
        <v>186</v>
      </c>
      <c r="CD2" s="33" t="s">
        <v>193</v>
      </c>
      <c r="CE2" s="43" t="s">
        <v>186</v>
      </c>
      <c r="CF2" s="26" t="s">
        <v>72</v>
      </c>
      <c r="CG2" s="43" t="s">
        <v>186</v>
      </c>
      <c r="CH2" s="44" t="s">
        <v>200</v>
      </c>
    </row>
    <row r="3" spans="1:86" ht="14.25">
      <c r="A3" s="64">
        <v>1</v>
      </c>
      <c r="B3" s="64" t="str">
        <f aca="true" ca="1" t="shared" si="0" ref="B3:T3">OFFSET(B$69,MATCH($A3,$U$69:$U$128,0)-1,0)</f>
        <v>Николай Мадолев</v>
      </c>
      <c r="C3" s="64" t="str">
        <f ca="1" t="shared" si="0"/>
        <v>корона</v>
      </c>
      <c r="D3" s="59">
        <f ca="1" t="shared" si="0"/>
        <v>8</v>
      </c>
      <c r="E3" s="65">
        <f ca="1" t="shared" si="0"/>
        <v>179.83333433333334</v>
      </c>
      <c r="F3" s="59">
        <f ca="1" t="shared" si="0"/>
        <v>6</v>
      </c>
      <c r="G3" s="65">
        <f ca="1" t="shared" si="0"/>
        <v>167.3</v>
      </c>
      <c r="H3" s="59">
        <f ca="1" t="shared" si="0"/>
        <v>9</v>
      </c>
      <c r="I3" s="65">
        <f ca="1" t="shared" si="0"/>
        <v>188.5</v>
      </c>
      <c r="J3" s="59">
        <f ca="1" t="shared" si="0"/>
        <v>8</v>
      </c>
      <c r="K3" s="65">
        <f ca="1" t="shared" si="0"/>
        <v>191.66674666666665</v>
      </c>
      <c r="L3" s="59">
        <f ca="1" t="shared" si="0"/>
      </c>
      <c r="M3" s="65">
        <f ca="1" t="shared" si="0"/>
      </c>
      <c r="N3" s="59">
        <f ca="1" t="shared" si="0"/>
      </c>
      <c r="O3" s="65">
        <f ca="1" t="shared" si="0"/>
      </c>
      <c r="P3" s="59">
        <f ca="1" t="shared" si="0"/>
      </c>
      <c r="Q3" s="65">
        <f ca="1" t="shared" si="0"/>
      </c>
      <c r="R3" s="59">
        <f ca="1" t="shared" si="0"/>
        <v>31.00018182502025</v>
      </c>
      <c r="S3" s="65">
        <f ca="1" t="shared" si="0"/>
        <v>181.82502025</v>
      </c>
      <c r="T3" s="59">
        <f ca="1" t="shared" si="0"/>
        <v>24</v>
      </c>
      <c r="W3" s="64">
        <v>1</v>
      </c>
      <c r="X3" s="64" t="str">
        <f aca="true" ca="1" t="shared" si="1" ref="X3:AM15">OFFSET(X$69,MATCH($W3,$AQ$69:$AQ$88,0)-1,0)</f>
        <v>Мила Шниткер</v>
      </c>
      <c r="Y3" s="64" t="str">
        <f ca="1" t="shared" si="1"/>
        <v>корона</v>
      </c>
      <c r="Z3" s="64">
        <f ca="1" t="shared" si="1"/>
        <v>0</v>
      </c>
      <c r="AA3" s="64">
        <f ca="1" t="shared" si="1"/>
        <v>0</v>
      </c>
      <c r="AB3" s="64">
        <f ca="1" t="shared" si="1"/>
        <v>7</v>
      </c>
      <c r="AC3" s="64">
        <f ca="1" t="shared" si="1"/>
        <v>170.2</v>
      </c>
      <c r="AD3" s="64">
        <f ca="1" t="shared" si="1"/>
        <v>8</v>
      </c>
      <c r="AE3" s="64">
        <f ca="1" t="shared" si="1"/>
        <v>164.66666666666666</v>
      </c>
      <c r="AF3" s="64">
        <f ca="1" t="shared" si="1"/>
      </c>
      <c r="AG3" s="64">
        <f ca="1" t="shared" si="1"/>
      </c>
      <c r="AH3" s="64">
        <f ca="1" t="shared" si="1"/>
      </c>
      <c r="AI3" s="64">
        <f ca="1" t="shared" si="1"/>
      </c>
      <c r="AJ3" s="64">
        <f ca="1" t="shared" si="1"/>
      </c>
      <c r="AK3" s="64">
        <f ca="1" t="shared" si="1"/>
      </c>
      <c r="AL3" s="64">
        <f ca="1" t="shared" si="1"/>
      </c>
      <c r="AM3" s="64">
        <f ca="1" t="shared" si="1"/>
      </c>
      <c r="AN3" s="64">
        <f aca="true" ca="1" t="shared" si="2" ref="AN3:AP15">OFFSET(AN$69,MATCH($W3,$AQ$69:$AQ$88,0)-1,0)</f>
        <v>15.000001</v>
      </c>
      <c r="AO3" s="64">
        <f ca="1" t="shared" si="2"/>
        <v>167.43333333333334</v>
      </c>
      <c r="AP3" s="64">
        <f ca="1" t="shared" si="2"/>
        <v>12</v>
      </c>
      <c r="AS3" s="7">
        <v>1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O3" s="41">
        <v>1</v>
      </c>
      <c r="BP3" s="41" t="str">
        <f aca="true" ca="1" t="shared" si="3" ref="BP3:CH3">OFFSET(BP$69,MATCH($BO3,$CI$69:$CI$98,0)-1,0)</f>
        <v>Георги Чипев</v>
      </c>
      <c r="BQ3" s="41" t="str">
        <f ca="1" t="shared" si="3"/>
        <v>корона</v>
      </c>
      <c r="BR3" s="30">
        <f ca="1" t="shared" si="3"/>
        <v>9</v>
      </c>
      <c r="BS3" s="42">
        <f ca="1" t="shared" si="3"/>
        <v>73.66667466666667</v>
      </c>
      <c r="BT3" s="30">
        <f ca="1" t="shared" si="3"/>
        <v>9</v>
      </c>
      <c r="BU3" s="42">
        <f ca="1" t="shared" si="3"/>
        <v>89.7</v>
      </c>
      <c r="BV3" s="30">
        <f ca="1" t="shared" si="3"/>
        <v>8</v>
      </c>
      <c r="BW3" s="42">
        <f ca="1" t="shared" si="3"/>
        <v>61.3</v>
      </c>
      <c r="BX3" s="41">
        <f ca="1" t="shared" si="3"/>
        <v>8</v>
      </c>
      <c r="BY3" s="42">
        <f ca="1" t="shared" si="3"/>
        <v>71.33335233333332</v>
      </c>
      <c r="BZ3" s="41">
        <f ca="1" t="shared" si="3"/>
      </c>
      <c r="CA3" s="41">
        <f ca="1" t="shared" si="3"/>
      </c>
      <c r="CB3" s="41">
        <f ca="1" t="shared" si="3"/>
      </c>
      <c r="CC3" s="41">
        <f ca="1" t="shared" si="3"/>
      </c>
      <c r="CD3" s="41">
        <f ca="1" t="shared" si="3"/>
      </c>
      <c r="CE3" s="41">
        <f ca="1" t="shared" si="3"/>
      </c>
      <c r="CF3" s="30">
        <f ca="1" t="shared" si="3"/>
        <v>34.00003</v>
      </c>
      <c r="CG3" s="42">
        <f ca="1" t="shared" si="3"/>
        <v>74.00000675</v>
      </c>
      <c r="CH3" s="41">
        <f ca="1" t="shared" si="3"/>
        <v>12</v>
      </c>
    </row>
    <row r="4" spans="1:86" ht="14.25">
      <c r="A4" s="64">
        <f>A3+1</f>
        <v>2</v>
      </c>
      <c r="B4" s="64" t="str">
        <f aca="true" ca="1" t="shared" si="4" ref="B4:D9">OFFSET(B$69,MATCH($A4,$U$69:$U$128,0)-1,0)</f>
        <v>Мавитан Чифтчи</v>
      </c>
      <c r="C4" s="64" t="str">
        <f ca="1" t="shared" si="4"/>
        <v>корона</v>
      </c>
      <c r="D4" s="59">
        <f ca="1" t="shared" si="4"/>
        <v>0</v>
      </c>
      <c r="E4" s="65"/>
      <c r="F4" s="59">
        <f aca="true" ca="1" t="shared" si="5" ref="F4:T9">OFFSET(F$69,MATCH($A4,$U$69:$U$128,0)-1,0)</f>
        <v>0</v>
      </c>
      <c r="G4" s="65">
        <f ca="1" t="shared" si="5"/>
        <v>0</v>
      </c>
      <c r="H4" s="59">
        <f ca="1" t="shared" si="5"/>
        <v>22</v>
      </c>
      <c r="I4" s="65">
        <f ca="1" t="shared" si="5"/>
        <v>214.33338933333334</v>
      </c>
      <c r="J4" s="59">
        <f ca="1" t="shared" si="5"/>
        <v>1</v>
      </c>
      <c r="K4" s="65">
        <f ca="1" t="shared" si="5"/>
        <v>187.5</v>
      </c>
      <c r="L4" s="59">
        <f ca="1" t="shared" si="5"/>
      </c>
      <c r="M4" s="65">
        <f ca="1" t="shared" si="5"/>
      </c>
      <c r="N4" s="59">
        <f ca="1" t="shared" si="5"/>
      </c>
      <c r="O4" s="65">
        <f ca="1" t="shared" si="5"/>
      </c>
      <c r="P4" s="59">
        <f ca="1" t="shared" si="5"/>
      </c>
      <c r="Q4" s="65">
        <f ca="1" t="shared" si="5"/>
      </c>
      <c r="R4" s="59">
        <f ca="1" t="shared" si="5"/>
        <v>23.000200916694666</v>
      </c>
      <c r="S4" s="65">
        <f ca="1" t="shared" si="5"/>
        <v>200.91669466666667</v>
      </c>
      <c r="T4" s="59">
        <f ca="1" t="shared" si="5"/>
        <v>12</v>
      </c>
      <c r="W4" s="7">
        <f>W3+1</f>
        <v>2</v>
      </c>
      <c r="X4" s="7" t="str">
        <f ca="1" t="shared" si="1"/>
        <v>Силвия Фроликова</v>
      </c>
      <c r="Y4" s="7" t="str">
        <f ca="1" t="shared" si="1"/>
        <v>корона</v>
      </c>
      <c r="Z4" s="7">
        <f ca="1" t="shared" si="1"/>
        <v>0</v>
      </c>
      <c r="AA4" s="7">
        <f ca="1" t="shared" si="1"/>
        <v>0</v>
      </c>
      <c r="AB4" s="7">
        <f ca="1" t="shared" si="1"/>
        <v>4</v>
      </c>
      <c r="AC4" s="7">
        <f ca="1" t="shared" si="1"/>
        <v>0</v>
      </c>
      <c r="AD4" s="7">
        <f ca="1" t="shared" si="1"/>
        <v>2</v>
      </c>
      <c r="AE4" s="7">
        <f ca="1" t="shared" si="1"/>
        <v>119.5</v>
      </c>
      <c r="AF4" s="7">
        <f ca="1" t="shared" si="1"/>
      </c>
      <c r="AG4" s="7">
        <f ca="1" t="shared" si="1"/>
      </c>
      <c r="AH4" s="7">
        <f ca="1" t="shared" si="1"/>
      </c>
      <c r="AI4" s="7">
        <f ca="1" t="shared" si="1"/>
      </c>
      <c r="AJ4" s="7">
        <f ca="1" t="shared" si="1"/>
      </c>
      <c r="AK4" s="7">
        <f ca="1" t="shared" si="1"/>
      </c>
      <c r="AL4" s="7">
        <f ca="1" t="shared" si="1"/>
      </c>
      <c r="AM4" s="7">
        <f ca="1" t="shared" si="1"/>
      </c>
      <c r="AN4" s="7">
        <f ca="1" t="shared" si="2"/>
        <v>6.000002</v>
      </c>
      <c r="AO4" s="7">
        <f ca="1" t="shared" si="2"/>
        <v>119.5</v>
      </c>
      <c r="AP4" s="7">
        <f ca="1" t="shared" si="2"/>
        <v>6</v>
      </c>
      <c r="AS4" s="7">
        <f>AS3+1</f>
        <v>2</v>
      </c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O4" s="41">
        <f>BO3+1</f>
        <v>2</v>
      </c>
      <c r="BP4" s="41" t="str">
        <f aca="true" ca="1" t="shared" si="6" ref="BP4:BU9">OFFSET(BP$69,MATCH($BO4,$CI$69:$CI$98,0)-1,0)</f>
        <v>Станислав Стойчев</v>
      </c>
      <c r="BQ4" s="41" t="str">
        <f ca="1" t="shared" si="6"/>
        <v>корона</v>
      </c>
      <c r="BR4" s="30">
        <f ca="1" t="shared" si="6"/>
        <v>3</v>
      </c>
      <c r="BS4" s="42">
        <f ca="1" t="shared" si="6"/>
        <v>60.666677666666665</v>
      </c>
      <c r="BT4" s="30">
        <f ca="1" t="shared" si="6"/>
        <v>6</v>
      </c>
      <c r="BU4" s="42">
        <f ca="1" t="shared" si="6"/>
        <v>84.3</v>
      </c>
      <c r="BV4" s="30">
        <f aca="true" ca="1" t="shared" si="7" ref="BV4:BV9">OFFSET(BV$69,MATCH($BO4,$CI$69:$CI$98,0)-1,0)</f>
        <v>2</v>
      </c>
      <c r="BW4" s="42">
        <f aca="true" ca="1" t="shared" si="8" ref="BW4:BW9">OFFSET(BW$69,MATCH($BO4,$CI$69:$CI$98,0)-1,0)</f>
        <v>72.7</v>
      </c>
      <c r="BX4" s="41">
        <f aca="true" ca="1" t="shared" si="9" ref="BX4:CH9">OFFSET(BX$69,MATCH($BO4,$CI$69:$CI$98,0)-1,0)</f>
        <v>5</v>
      </c>
      <c r="BY4" s="42">
        <f ca="1" t="shared" si="9"/>
        <v>69.00002</v>
      </c>
      <c r="BZ4" s="41">
        <f ca="1" t="shared" si="9"/>
      </c>
      <c r="CA4" s="41">
        <f ca="1" t="shared" si="9"/>
      </c>
      <c r="CB4" s="41">
        <f ca="1" t="shared" si="9"/>
      </c>
      <c r="CC4" s="41">
        <f ca="1" t="shared" si="9"/>
      </c>
      <c r="CD4" s="41">
        <f ca="1" t="shared" si="9"/>
      </c>
      <c r="CE4" s="41">
        <f ca="1" t="shared" si="9"/>
      </c>
      <c r="CF4" s="30">
        <f ca="1" t="shared" si="9"/>
        <v>16.000029</v>
      </c>
      <c r="CG4" s="42">
        <f ca="1" t="shared" si="9"/>
        <v>71.66667441666667</v>
      </c>
      <c r="CH4" s="41">
        <f ca="1" t="shared" si="9"/>
        <v>12</v>
      </c>
    </row>
    <row r="5" spans="1:86" ht="14.25">
      <c r="A5" s="7">
        <f aca="true" t="shared" si="10" ref="A5:A62">A4+1</f>
        <v>3</v>
      </c>
      <c r="B5" s="7" t="str">
        <f ca="1" t="shared" si="4"/>
        <v>Слави Кордев</v>
      </c>
      <c r="C5" s="7" t="str">
        <f ca="1" t="shared" si="4"/>
        <v>корона</v>
      </c>
      <c r="D5" s="27">
        <f ca="1" t="shared" si="4"/>
        <v>2</v>
      </c>
      <c r="E5" s="12">
        <f ca="1">OFFSET(E$69,MATCH($A5,$U$69:$U$128,0)-1,0)</f>
        <v>178.16666966666665</v>
      </c>
      <c r="F5" s="27">
        <f ca="1" t="shared" si="5"/>
        <v>9</v>
      </c>
      <c r="G5" s="12">
        <f ca="1" t="shared" si="5"/>
        <v>170.3</v>
      </c>
      <c r="H5" s="27">
        <f ca="1" t="shared" si="5"/>
        <v>3</v>
      </c>
      <c r="I5" s="12">
        <f ca="1" t="shared" si="5"/>
        <v>170</v>
      </c>
      <c r="J5" s="27">
        <f ca="1" t="shared" si="5"/>
        <v>2</v>
      </c>
      <c r="K5" s="12">
        <f ca="1" t="shared" si="5"/>
        <v>164.83341133333334</v>
      </c>
      <c r="L5" s="27">
        <f ca="1" t="shared" si="5"/>
      </c>
      <c r="M5" s="12">
        <f ca="1" t="shared" si="5"/>
      </c>
      <c r="N5" s="27">
        <f ca="1" t="shared" si="5"/>
      </c>
      <c r="O5" s="12">
        <f ca="1" t="shared" si="5"/>
      </c>
      <c r="P5" s="27">
        <f ca="1" t="shared" si="5"/>
      </c>
      <c r="Q5" s="12">
        <f ca="1" t="shared" si="5"/>
      </c>
      <c r="R5" s="27">
        <f ca="1" t="shared" si="5"/>
        <v>16.00017082502025</v>
      </c>
      <c r="S5" s="12">
        <f ca="1" t="shared" si="5"/>
        <v>170.82502025000002</v>
      </c>
      <c r="T5" s="27">
        <f ca="1" t="shared" si="5"/>
        <v>24</v>
      </c>
      <c r="W5" s="7">
        <f aca="true" t="shared" si="11" ref="W5:W22">W4+1</f>
        <v>3</v>
      </c>
      <c r="X5" s="7"/>
      <c r="Y5" s="7"/>
      <c r="Z5" s="7"/>
      <c r="AA5" s="7"/>
      <c r="AB5" s="7"/>
      <c r="AC5" s="7"/>
      <c r="AD5" s="7"/>
      <c r="AE5" s="7"/>
      <c r="AF5" s="7">
        <f ca="1" t="shared" si="1"/>
      </c>
      <c r="AG5" s="7">
        <f ca="1" t="shared" si="1"/>
      </c>
      <c r="AH5" s="7">
        <f ca="1" t="shared" si="1"/>
      </c>
      <c r="AI5" s="7">
        <f ca="1" t="shared" si="1"/>
      </c>
      <c r="AJ5" s="7">
        <f ca="1" t="shared" si="1"/>
      </c>
      <c r="AK5" s="7">
        <f ca="1" t="shared" si="1"/>
      </c>
      <c r="AL5" s="7">
        <f ca="1" t="shared" si="1"/>
      </c>
      <c r="AM5" s="7">
        <f ca="1" t="shared" si="1"/>
      </c>
      <c r="AN5" s="7"/>
      <c r="AO5" s="7"/>
      <c r="AP5" s="7"/>
      <c r="AS5" s="7">
        <f aca="true" t="shared" si="12" ref="AS5:AS22">AS4+1</f>
        <v>3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O5" s="41">
        <f aca="true" t="shared" si="13" ref="BO5:BO32">BO4+1</f>
        <v>3</v>
      </c>
      <c r="BP5" s="41" t="str">
        <f ca="1" t="shared" si="6"/>
        <v>Симона Колева</v>
      </c>
      <c r="BQ5" s="41" t="str">
        <f ca="1" t="shared" si="6"/>
        <v>корона</v>
      </c>
      <c r="BR5" s="30">
        <f ca="1" t="shared" si="6"/>
        <v>6</v>
      </c>
      <c r="BS5" s="42">
        <f ca="1" t="shared" si="6"/>
        <v>68.000009</v>
      </c>
      <c r="BT5" s="30">
        <f ca="1" t="shared" si="6"/>
        <v>0</v>
      </c>
      <c r="BU5" s="42">
        <f ca="1" t="shared" si="6"/>
        <v>44</v>
      </c>
      <c r="BV5" s="30">
        <f ca="1" t="shared" si="7"/>
        <v>0</v>
      </c>
      <c r="BW5" s="42">
        <f ca="1" t="shared" si="8"/>
        <v>0</v>
      </c>
      <c r="BX5" s="41">
        <f ca="1" t="shared" si="9"/>
        <v>0</v>
      </c>
      <c r="BY5" s="42">
        <f ca="1" t="shared" si="9"/>
        <v>0</v>
      </c>
      <c r="BZ5" s="41">
        <f ca="1" t="shared" si="9"/>
      </c>
      <c r="CA5" s="41">
        <f ca="1" t="shared" si="9"/>
      </c>
      <c r="CB5" s="41">
        <f ca="1" t="shared" si="9"/>
      </c>
      <c r="CC5" s="41">
        <f ca="1" t="shared" si="9"/>
      </c>
      <c r="CD5" s="41">
        <f ca="1" t="shared" si="9"/>
      </c>
      <c r="CE5" s="41">
        <f ca="1" t="shared" si="9"/>
      </c>
      <c r="CF5" s="30">
        <f ca="1" t="shared" si="9"/>
        <v>6.000028</v>
      </c>
      <c r="CG5" s="42">
        <f ca="1" t="shared" si="9"/>
        <v>56.0000045</v>
      </c>
      <c r="CH5" s="41">
        <f ca="1" t="shared" si="9"/>
        <v>6</v>
      </c>
    </row>
    <row r="6" spans="1:86" ht="14.25">
      <c r="A6" s="7">
        <f t="shared" si="10"/>
        <v>4</v>
      </c>
      <c r="B6" s="7" t="str">
        <f ca="1" t="shared" si="4"/>
        <v>Методи Киров</v>
      </c>
      <c r="C6" s="7" t="str">
        <f ca="1" t="shared" si="4"/>
        <v>корона</v>
      </c>
      <c r="D6" s="27">
        <f ca="1" t="shared" si="4"/>
        <v>5</v>
      </c>
      <c r="E6" s="12">
        <f ca="1">OFFSET(E$69,MATCH($A6,$U$69:$U$128,0)-1,0)</f>
        <v>178.33333933333336</v>
      </c>
      <c r="F6" s="27">
        <f ca="1" t="shared" si="5"/>
        <v>3</v>
      </c>
      <c r="G6" s="12">
        <f ca="1" t="shared" si="5"/>
        <v>163</v>
      </c>
      <c r="H6" s="27">
        <f ca="1" t="shared" si="5"/>
        <v>1</v>
      </c>
      <c r="I6" s="12">
        <f ca="1" t="shared" si="5"/>
        <v>155.33333333333334</v>
      </c>
      <c r="J6" s="27">
        <f ca="1" t="shared" si="5"/>
        <v>5</v>
      </c>
      <c r="K6" s="12">
        <f ca="1" t="shared" si="5"/>
        <v>180.500079</v>
      </c>
      <c r="L6" s="27">
        <f ca="1" t="shared" si="5"/>
      </c>
      <c r="M6" s="12">
        <f ca="1" t="shared" si="5"/>
      </c>
      <c r="N6" s="27">
        <f ca="1" t="shared" si="5"/>
      </c>
      <c r="O6" s="12">
        <f ca="1" t="shared" si="5"/>
      </c>
      <c r="P6" s="27">
        <f ca="1" t="shared" si="5"/>
      </c>
      <c r="Q6" s="12">
        <f ca="1" t="shared" si="5"/>
      </c>
      <c r="R6" s="27">
        <f ca="1" t="shared" si="5"/>
        <v>14.000169291687916</v>
      </c>
      <c r="S6" s="12">
        <f ca="1" t="shared" si="5"/>
        <v>169.2916879166667</v>
      </c>
      <c r="T6" s="27">
        <f ca="1" t="shared" si="5"/>
        <v>24</v>
      </c>
      <c r="W6" s="7">
        <f t="shared" si="11"/>
        <v>4</v>
      </c>
      <c r="X6" s="7">
        <f ca="1" t="shared" si="1"/>
        <v>0</v>
      </c>
      <c r="Y6" s="7">
        <f ca="1" t="shared" si="1"/>
        <v>0</v>
      </c>
      <c r="Z6" s="7">
        <f ca="1" t="shared" si="1"/>
        <v>0</v>
      </c>
      <c r="AA6" s="7">
        <f ca="1" t="shared" si="1"/>
        <v>0</v>
      </c>
      <c r="AB6" s="7">
        <f ca="1" t="shared" si="1"/>
        <v>0</v>
      </c>
      <c r="AC6" s="7">
        <f ca="1" t="shared" si="1"/>
        <v>0</v>
      </c>
      <c r="AD6" s="7">
        <f ca="1" t="shared" si="1"/>
        <v>0</v>
      </c>
      <c r="AE6" s="7">
        <f ca="1" t="shared" si="1"/>
        <v>0</v>
      </c>
      <c r="AF6" s="7">
        <f ca="1" t="shared" si="1"/>
      </c>
      <c r="AG6" s="7">
        <f ca="1" t="shared" si="1"/>
      </c>
      <c r="AH6" s="7">
        <f ca="1" t="shared" si="1"/>
      </c>
      <c r="AI6" s="7">
        <f ca="1" t="shared" si="1"/>
      </c>
      <c r="AJ6" s="7">
        <f ca="1" t="shared" si="1"/>
      </c>
      <c r="AK6" s="7">
        <f ca="1" t="shared" si="1"/>
      </c>
      <c r="AL6" s="7">
        <f ca="1" t="shared" si="1"/>
      </c>
      <c r="AM6" s="7">
        <f ca="1" t="shared" si="1"/>
      </c>
      <c r="AN6" s="7">
        <f ca="1" t="shared" si="2"/>
        <v>1.8999999999999998E-05</v>
      </c>
      <c r="AO6" s="7">
        <f ca="1" t="shared" si="2"/>
        <v>0</v>
      </c>
      <c r="AP6" s="7">
        <f ca="1" t="shared" si="2"/>
        <v>0</v>
      </c>
      <c r="AS6" s="7">
        <f t="shared" si="12"/>
        <v>4</v>
      </c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O6" s="41">
        <f t="shared" si="13"/>
        <v>4</v>
      </c>
      <c r="BP6" s="41" t="str">
        <f ca="1" t="shared" si="6"/>
        <v>Борис Колев</v>
      </c>
      <c r="BQ6" s="41" t="str">
        <f ca="1" t="shared" si="6"/>
        <v>корона</v>
      </c>
      <c r="BR6" s="30">
        <f ca="1" t="shared" si="6"/>
        <v>0</v>
      </c>
      <c r="BS6" s="42">
        <f ca="1" t="shared" si="6"/>
        <v>56.33334333333334</v>
      </c>
      <c r="BT6" s="30">
        <f ca="1" t="shared" si="6"/>
        <v>0</v>
      </c>
      <c r="BU6" s="42">
        <f ca="1" t="shared" si="6"/>
        <v>53.7</v>
      </c>
      <c r="BV6" s="30">
        <f ca="1" t="shared" si="7"/>
        <v>5</v>
      </c>
      <c r="BW6" s="42">
        <f ca="1" t="shared" si="8"/>
        <v>47.7</v>
      </c>
      <c r="BX6" s="41">
        <f ca="1" t="shared" si="9"/>
        <v>0</v>
      </c>
      <c r="BY6" s="42">
        <f ca="1" t="shared" si="9"/>
        <v>0</v>
      </c>
      <c r="BZ6" s="41">
        <f ca="1" t="shared" si="9"/>
      </c>
      <c r="CA6" s="41">
        <f ca="1" t="shared" si="9"/>
      </c>
      <c r="CB6" s="41">
        <f ca="1" t="shared" si="9"/>
      </c>
      <c r="CC6" s="41">
        <f ca="1" t="shared" si="9"/>
      </c>
      <c r="CD6" s="41">
        <f ca="1" t="shared" si="9"/>
      </c>
      <c r="CE6" s="41">
        <f ca="1" t="shared" si="9"/>
      </c>
      <c r="CF6" s="30">
        <f ca="1" t="shared" si="9"/>
        <v>5.000025</v>
      </c>
      <c r="CG6" s="42">
        <f ca="1" t="shared" si="9"/>
        <v>52.57778111111111</v>
      </c>
      <c r="CH6" s="41">
        <f ca="1" t="shared" si="9"/>
        <v>9</v>
      </c>
    </row>
    <row r="7" spans="1:86" ht="14.25">
      <c r="A7" s="7">
        <f t="shared" si="10"/>
        <v>5</v>
      </c>
      <c r="B7" s="7" t="str">
        <f ca="1" t="shared" si="4"/>
        <v>Костадин Дюлгеров</v>
      </c>
      <c r="C7" s="7" t="str">
        <f ca="1" t="shared" si="4"/>
        <v>корона</v>
      </c>
      <c r="D7" s="27">
        <f ca="1" t="shared" si="4"/>
        <v>0</v>
      </c>
      <c r="E7" s="12">
        <f ca="1">OFFSET(E$69,MATCH($A7,$U$69:$U$128,0)-1,0)</f>
        <v>132.66667166666664</v>
      </c>
      <c r="F7" s="27">
        <f ca="1" t="shared" si="5"/>
        <v>1</v>
      </c>
      <c r="G7" s="12">
        <f ca="1" t="shared" si="5"/>
        <v>144.7</v>
      </c>
      <c r="H7" s="27">
        <f ca="1" t="shared" si="5"/>
        <v>0</v>
      </c>
      <c r="I7" s="12">
        <f ca="1" t="shared" si="5"/>
        <v>0</v>
      </c>
      <c r="J7" s="27">
        <f ca="1" t="shared" si="5"/>
        <v>0</v>
      </c>
      <c r="K7" s="12">
        <f ca="1" t="shared" si="5"/>
        <v>0</v>
      </c>
      <c r="L7" s="27">
        <f ca="1" t="shared" si="5"/>
      </c>
      <c r="M7" s="12">
        <f ca="1" t="shared" si="5"/>
      </c>
      <c r="N7" s="27">
        <f ca="1" t="shared" si="5"/>
      </c>
      <c r="O7" s="12">
        <f ca="1" t="shared" si="5"/>
      </c>
      <c r="P7" s="27">
        <f ca="1" t="shared" si="5"/>
      </c>
      <c r="Q7" s="12">
        <f ca="1" t="shared" si="5"/>
      </c>
      <c r="R7" s="27">
        <f ca="1" t="shared" si="5"/>
        <v>1.0001386833358332</v>
      </c>
      <c r="S7" s="12">
        <f ca="1" t="shared" si="5"/>
        <v>138.68333583333333</v>
      </c>
      <c r="T7" s="27">
        <f ca="1" t="shared" si="5"/>
        <v>12</v>
      </c>
      <c r="W7" s="7">
        <f t="shared" si="11"/>
        <v>5</v>
      </c>
      <c r="X7" s="7">
        <f ca="1" t="shared" si="1"/>
        <v>0</v>
      </c>
      <c r="Y7" s="7">
        <f ca="1" t="shared" si="1"/>
        <v>0</v>
      </c>
      <c r="Z7" s="7">
        <f ca="1" t="shared" si="1"/>
        <v>0</v>
      </c>
      <c r="AA7" s="7">
        <f ca="1" t="shared" si="1"/>
        <v>0</v>
      </c>
      <c r="AB7" s="7">
        <f ca="1" t="shared" si="1"/>
        <v>0</v>
      </c>
      <c r="AC7" s="7">
        <f ca="1" t="shared" si="1"/>
        <v>0</v>
      </c>
      <c r="AD7" s="7">
        <f ca="1" t="shared" si="1"/>
        <v>0</v>
      </c>
      <c r="AE7" s="7">
        <f ca="1" t="shared" si="1"/>
        <v>0</v>
      </c>
      <c r="AF7" s="7">
        <f ca="1" t="shared" si="1"/>
      </c>
      <c r="AG7" s="7">
        <f ca="1" t="shared" si="1"/>
      </c>
      <c r="AH7" s="7">
        <f ca="1" t="shared" si="1"/>
      </c>
      <c r="AI7" s="7">
        <f ca="1" t="shared" si="1"/>
      </c>
      <c r="AJ7" s="7">
        <f ca="1" t="shared" si="1"/>
      </c>
      <c r="AK7" s="7">
        <f ca="1" t="shared" si="1"/>
      </c>
      <c r="AL7" s="7">
        <f ca="1" t="shared" si="1"/>
      </c>
      <c r="AM7" s="7">
        <f ca="1" t="shared" si="1"/>
      </c>
      <c r="AN7" s="7">
        <f ca="1" t="shared" si="2"/>
        <v>1.8E-05</v>
      </c>
      <c r="AO7" s="7">
        <f ca="1" t="shared" si="2"/>
        <v>0</v>
      </c>
      <c r="AP7" s="7">
        <f ca="1" t="shared" si="2"/>
        <v>0</v>
      </c>
      <c r="AS7" s="7">
        <f t="shared" si="12"/>
        <v>5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O7" s="41">
        <f t="shared" si="13"/>
        <v>5</v>
      </c>
      <c r="BP7" s="41" t="str">
        <f ca="1" t="shared" si="6"/>
        <v>Маргарита Чипева</v>
      </c>
      <c r="BQ7" s="41" t="str">
        <f ca="1" t="shared" si="6"/>
        <v>корона</v>
      </c>
      <c r="BR7" s="30">
        <f ca="1" t="shared" si="6"/>
        <v>1</v>
      </c>
      <c r="BS7" s="42">
        <f ca="1" t="shared" si="6"/>
        <v>59.33334033333333</v>
      </c>
      <c r="BT7" s="30">
        <f ca="1" t="shared" si="6"/>
        <v>1</v>
      </c>
      <c r="BU7" s="42">
        <f ca="1" t="shared" si="6"/>
        <v>54.3</v>
      </c>
      <c r="BV7" s="30">
        <f ca="1" t="shared" si="7"/>
        <v>0</v>
      </c>
      <c r="BW7" s="42">
        <f ca="1" t="shared" si="8"/>
        <v>57.3</v>
      </c>
      <c r="BX7" s="41">
        <f ca="1" t="shared" si="9"/>
        <v>2</v>
      </c>
      <c r="BY7" s="42">
        <f ca="1" t="shared" si="9"/>
        <v>68.000018</v>
      </c>
      <c r="BZ7" s="41">
        <f ca="1" t="shared" si="9"/>
      </c>
      <c r="CA7" s="41">
        <f ca="1" t="shared" si="9"/>
      </c>
      <c r="CB7" s="41">
        <f ca="1" t="shared" si="9"/>
      </c>
      <c r="CC7" s="41">
        <f ca="1" t="shared" si="9"/>
      </c>
      <c r="CD7" s="41">
        <f ca="1" t="shared" si="9"/>
      </c>
      <c r="CE7" s="41">
        <f ca="1" t="shared" si="9"/>
      </c>
      <c r="CF7" s="30">
        <f ca="1" t="shared" si="9"/>
        <v>4.000026</v>
      </c>
      <c r="CG7" s="42">
        <f ca="1" t="shared" si="9"/>
        <v>59.73333958333333</v>
      </c>
      <c r="CH7" s="41">
        <f ca="1" t="shared" si="9"/>
        <v>12</v>
      </c>
    </row>
    <row r="8" spans="1:86" ht="14.25">
      <c r="A8" s="7">
        <f t="shared" si="10"/>
        <v>6</v>
      </c>
      <c r="B8" s="7" t="str">
        <f ca="1" t="shared" si="4"/>
        <v>Асен Камберов</v>
      </c>
      <c r="C8" s="7" t="str">
        <f ca="1" t="shared" si="4"/>
        <v>корона</v>
      </c>
      <c r="D8" s="27">
        <f ca="1" t="shared" si="4"/>
        <v>0</v>
      </c>
      <c r="E8" s="12">
        <f ca="1">OFFSET(E$69,MATCH($A8,$U$69:$U$128,0)-1,0)</f>
        <v>101.33333533333332</v>
      </c>
      <c r="F8" s="27">
        <f ca="1" t="shared" si="5"/>
        <v>0</v>
      </c>
      <c r="G8" s="12">
        <f ca="1" t="shared" si="5"/>
        <v>155.2</v>
      </c>
      <c r="H8" s="27">
        <f ca="1" t="shared" si="5"/>
        <v>0</v>
      </c>
      <c r="I8" s="12">
        <f ca="1" t="shared" si="5"/>
        <v>111.66666666666667</v>
      </c>
      <c r="J8" s="27">
        <f ca="1" t="shared" si="5"/>
        <v>0</v>
      </c>
      <c r="K8" s="12">
        <f ca="1" t="shared" si="5"/>
        <v>126.33340933333334</v>
      </c>
      <c r="L8" s="27">
        <f ca="1" t="shared" si="5"/>
      </c>
      <c r="M8" s="12">
        <f ca="1" t="shared" si="5"/>
      </c>
      <c r="N8" s="27">
        <f ca="1" t="shared" si="5"/>
      </c>
      <c r="O8" s="12">
        <f ca="1" t="shared" si="5"/>
      </c>
      <c r="P8" s="27">
        <f ca="1" t="shared" si="5"/>
      </c>
      <c r="Q8" s="12">
        <f ca="1" t="shared" si="5"/>
      </c>
      <c r="R8" s="27">
        <f ca="1" t="shared" si="5"/>
        <v>0.00012363335283333332</v>
      </c>
      <c r="S8" s="12">
        <f ca="1" t="shared" si="5"/>
        <v>123.63335283333333</v>
      </c>
      <c r="T8" s="27">
        <f ca="1" t="shared" si="5"/>
        <v>24</v>
      </c>
      <c r="W8" s="7">
        <f t="shared" si="11"/>
        <v>6</v>
      </c>
      <c r="X8" s="7">
        <f ca="1" t="shared" si="1"/>
        <v>0</v>
      </c>
      <c r="Y8" s="7">
        <f ca="1" t="shared" si="1"/>
        <v>0</v>
      </c>
      <c r="Z8" s="7">
        <f ca="1" t="shared" si="1"/>
        <v>0</v>
      </c>
      <c r="AA8" s="7">
        <f ca="1" t="shared" si="1"/>
        <v>0</v>
      </c>
      <c r="AB8" s="7">
        <f ca="1" t="shared" si="1"/>
        <v>0</v>
      </c>
      <c r="AC8" s="7">
        <f ca="1" t="shared" si="1"/>
        <v>0</v>
      </c>
      <c r="AD8" s="7">
        <f ca="1" t="shared" si="1"/>
        <v>0</v>
      </c>
      <c r="AE8" s="7">
        <f ca="1" t="shared" si="1"/>
        <v>0</v>
      </c>
      <c r="AF8" s="7">
        <f ca="1" t="shared" si="1"/>
      </c>
      <c r="AG8" s="7">
        <f ca="1" t="shared" si="1"/>
      </c>
      <c r="AH8" s="7">
        <f ca="1" t="shared" si="1"/>
      </c>
      <c r="AI8" s="7">
        <f ca="1" t="shared" si="1"/>
      </c>
      <c r="AJ8" s="7">
        <f ca="1" t="shared" si="1"/>
      </c>
      <c r="AK8" s="7">
        <f ca="1" t="shared" si="1"/>
      </c>
      <c r="AL8" s="7">
        <f ca="1" t="shared" si="1"/>
      </c>
      <c r="AM8" s="7">
        <f ca="1" t="shared" si="1"/>
      </c>
      <c r="AN8" s="7">
        <f ca="1" t="shared" si="2"/>
        <v>1.7E-05</v>
      </c>
      <c r="AO8" s="7">
        <f ca="1" t="shared" si="2"/>
        <v>0</v>
      </c>
      <c r="AP8" s="7">
        <f ca="1" t="shared" si="2"/>
        <v>0</v>
      </c>
      <c r="AS8" s="7">
        <f t="shared" si="12"/>
        <v>6</v>
      </c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O8" s="41">
        <f t="shared" si="13"/>
        <v>6</v>
      </c>
      <c r="BP8" s="41" t="str">
        <f ca="1" t="shared" si="6"/>
        <v>Кристян Аслански</v>
      </c>
      <c r="BQ8" s="41" t="str">
        <f ca="1" t="shared" si="6"/>
        <v>корона</v>
      </c>
      <c r="BR8" s="30">
        <f ca="1" t="shared" si="6"/>
        <v>0</v>
      </c>
      <c r="BS8" s="42">
        <f ca="1" t="shared" si="6"/>
        <v>73.500013</v>
      </c>
      <c r="BT8" s="30">
        <f ca="1" t="shared" si="6"/>
        <v>3</v>
      </c>
      <c r="BU8" s="42">
        <f ca="1" t="shared" si="6"/>
        <v>69.7</v>
      </c>
      <c r="BV8" s="30">
        <f ca="1" t="shared" si="7"/>
        <v>0</v>
      </c>
      <c r="BW8" s="42">
        <f ca="1" t="shared" si="8"/>
        <v>51</v>
      </c>
      <c r="BX8" s="41">
        <f ca="1" t="shared" si="9"/>
        <v>0</v>
      </c>
      <c r="BY8" s="42">
        <f ca="1" t="shared" si="9"/>
        <v>52.000017</v>
      </c>
      <c r="BZ8" s="41">
        <f ca="1" t="shared" si="9"/>
      </c>
      <c r="CA8" s="41">
        <f ca="1" t="shared" si="9"/>
      </c>
      <c r="CB8" s="41">
        <f ca="1" t="shared" si="9"/>
      </c>
      <c r="CC8" s="41">
        <f ca="1" t="shared" si="9"/>
      </c>
      <c r="CD8" s="41">
        <f ca="1" t="shared" si="9"/>
      </c>
      <c r="CE8" s="41">
        <f ca="1" t="shared" si="9"/>
      </c>
      <c r="CF8" s="30">
        <f ca="1" t="shared" si="9"/>
        <v>3.000027</v>
      </c>
      <c r="CG8" s="42">
        <f ca="1" t="shared" si="9"/>
        <v>61.55000750000001</v>
      </c>
      <c r="CH8" s="41">
        <f ca="1" t="shared" si="9"/>
        <v>12</v>
      </c>
    </row>
    <row r="9" spans="1:86" ht="14.25">
      <c r="A9" s="7">
        <f t="shared" si="10"/>
        <v>7</v>
      </c>
      <c r="B9" s="7" t="str">
        <f ca="1" t="shared" si="4"/>
        <v>Слави Катранджиски</v>
      </c>
      <c r="C9" s="7" t="str">
        <f ca="1" t="shared" si="4"/>
        <v>корона</v>
      </c>
      <c r="D9" s="27">
        <f ca="1" t="shared" si="4"/>
        <v>0</v>
      </c>
      <c r="E9" s="12">
        <f ca="1">OFFSET(E$69,MATCH($A9,$U$69:$U$128,0)-1,0)</f>
        <v>96.000004</v>
      </c>
      <c r="F9" s="27">
        <f ca="1" t="shared" si="5"/>
        <v>0</v>
      </c>
      <c r="G9" s="12">
        <f ca="1" t="shared" si="5"/>
        <v>137</v>
      </c>
      <c r="H9" s="27">
        <f ca="1" t="shared" si="5"/>
        <v>0</v>
      </c>
      <c r="I9" s="12">
        <f ca="1" t="shared" si="5"/>
        <v>0</v>
      </c>
      <c r="J9" s="27">
        <f ca="1" t="shared" si="5"/>
        <v>0</v>
      </c>
      <c r="K9" s="12">
        <f ca="1" t="shared" si="5"/>
        <v>0</v>
      </c>
      <c r="L9" s="27">
        <f ca="1" t="shared" si="5"/>
      </c>
      <c r="M9" s="12">
        <f ca="1" t="shared" si="5"/>
      </c>
      <c r="N9" s="27">
        <f ca="1" t="shared" si="5"/>
      </c>
      <c r="O9" s="12">
        <f ca="1" t="shared" si="5"/>
      </c>
      <c r="P9" s="27">
        <f ca="1" t="shared" si="5"/>
      </c>
      <c r="Q9" s="12">
        <f ca="1" t="shared" si="5"/>
      </c>
      <c r="R9" s="27">
        <f ca="1" t="shared" si="5"/>
        <v>0.00011650000199999999</v>
      </c>
      <c r="S9" s="12">
        <f ca="1" t="shared" si="5"/>
        <v>116.500002</v>
      </c>
      <c r="T9" s="27">
        <f ca="1" t="shared" si="5"/>
        <v>12</v>
      </c>
      <c r="W9" s="7">
        <f t="shared" si="11"/>
        <v>7</v>
      </c>
      <c r="X9" s="7">
        <f ca="1" t="shared" si="1"/>
        <v>0</v>
      </c>
      <c r="Y9" s="7">
        <f ca="1" t="shared" si="1"/>
        <v>0</v>
      </c>
      <c r="Z9" s="7">
        <f ca="1" t="shared" si="1"/>
        <v>0</v>
      </c>
      <c r="AA9" s="7">
        <f ca="1" t="shared" si="1"/>
        <v>0</v>
      </c>
      <c r="AB9" s="7">
        <f ca="1" t="shared" si="1"/>
        <v>0</v>
      </c>
      <c r="AC9" s="7">
        <f ca="1" t="shared" si="1"/>
        <v>0</v>
      </c>
      <c r="AD9" s="7">
        <f ca="1" t="shared" si="1"/>
        <v>0</v>
      </c>
      <c r="AE9" s="7">
        <f ca="1" t="shared" si="1"/>
        <v>0</v>
      </c>
      <c r="AF9" s="7">
        <f ca="1" t="shared" si="1"/>
      </c>
      <c r="AG9" s="7">
        <f ca="1" t="shared" si="1"/>
      </c>
      <c r="AH9" s="7">
        <f ca="1" t="shared" si="1"/>
      </c>
      <c r="AI9" s="7">
        <f ca="1" t="shared" si="1"/>
      </c>
      <c r="AJ9" s="7">
        <f ca="1" t="shared" si="1"/>
      </c>
      <c r="AK9" s="7">
        <f ca="1" t="shared" si="1"/>
      </c>
      <c r="AL9" s="7">
        <f ca="1" t="shared" si="1"/>
      </c>
      <c r="AM9" s="7">
        <f ca="1" t="shared" si="1"/>
      </c>
      <c r="AN9" s="7">
        <f ca="1" t="shared" si="2"/>
        <v>1.6E-05</v>
      </c>
      <c r="AO9" s="7">
        <f ca="1" t="shared" si="2"/>
        <v>0</v>
      </c>
      <c r="AP9" s="7">
        <f ca="1" t="shared" si="2"/>
        <v>0</v>
      </c>
      <c r="AS9" s="7">
        <f t="shared" si="12"/>
        <v>7</v>
      </c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O9" s="41">
        <f t="shared" si="13"/>
        <v>7</v>
      </c>
      <c r="BP9" s="41" t="str">
        <f ca="1" t="shared" si="6"/>
        <v>Георги Шопов</v>
      </c>
      <c r="BQ9" s="41" t="str">
        <f ca="1" t="shared" si="6"/>
        <v>корона</v>
      </c>
      <c r="BR9" s="30">
        <f ca="1" t="shared" si="6"/>
        <v>0</v>
      </c>
      <c r="BS9" s="42">
        <f ca="1" t="shared" si="6"/>
        <v>49.000012</v>
      </c>
      <c r="BT9" s="30">
        <f ca="1" t="shared" si="6"/>
        <v>0</v>
      </c>
      <c r="BU9" s="42">
        <f ca="1" t="shared" si="6"/>
        <v>43.7</v>
      </c>
      <c r="BV9" s="30">
        <f ca="1" t="shared" si="7"/>
        <v>0</v>
      </c>
      <c r="BW9" s="42">
        <f ca="1" t="shared" si="8"/>
        <v>0</v>
      </c>
      <c r="BX9" s="41">
        <f ca="1" t="shared" si="9"/>
        <v>0</v>
      </c>
      <c r="BY9" s="42">
        <f ca="1" t="shared" si="9"/>
        <v>0</v>
      </c>
      <c r="BZ9" s="41">
        <f ca="1" t="shared" si="9"/>
      </c>
      <c r="CA9" s="41">
        <f ca="1" t="shared" si="9"/>
      </c>
      <c r="CB9" s="41">
        <f ca="1" t="shared" si="9"/>
      </c>
      <c r="CC9" s="41">
        <f ca="1" t="shared" si="9"/>
      </c>
      <c r="CD9" s="41">
        <f ca="1" t="shared" si="9"/>
      </c>
      <c r="CE9" s="41">
        <f ca="1" t="shared" si="9"/>
      </c>
      <c r="CF9" s="30">
        <f ca="1" t="shared" si="9"/>
        <v>2.4E-05</v>
      </c>
      <c r="CG9" s="42">
        <f ca="1" t="shared" si="9"/>
        <v>46.350006</v>
      </c>
      <c r="CH9" s="41">
        <f ca="1" t="shared" si="9"/>
        <v>6</v>
      </c>
    </row>
    <row r="10" spans="1:86" ht="14.25">
      <c r="A10" s="7">
        <f t="shared" si="10"/>
        <v>8</v>
      </c>
      <c r="B10" s="7"/>
      <c r="C10" s="7"/>
      <c r="D10" s="27"/>
      <c r="E10" s="12"/>
      <c r="F10" s="27"/>
      <c r="G10" s="12"/>
      <c r="H10" s="27"/>
      <c r="I10" s="12"/>
      <c r="J10" s="27"/>
      <c r="K10" s="12"/>
      <c r="L10" s="27"/>
      <c r="M10" s="12"/>
      <c r="N10" s="27"/>
      <c r="O10" s="12"/>
      <c r="P10" s="27"/>
      <c r="Q10" s="12"/>
      <c r="R10" s="27">
        <f ca="1">OFFSET(R$69,MATCH($A10,$U$69:$U$128,0)-1,0)</f>
        <v>0</v>
      </c>
      <c r="S10" s="12">
        <f ca="1">OFFSET(S$69,MATCH($A10,$U$69:$U$128,0)-1,0)</f>
        <v>0</v>
      </c>
      <c r="T10" s="27">
        <f ca="1">OFFSET(T$69,MATCH($A10,$U$69:$U$128,0)-1,0)</f>
        <v>0</v>
      </c>
      <c r="W10" s="7">
        <f t="shared" si="11"/>
        <v>8</v>
      </c>
      <c r="X10" s="7">
        <f ca="1" t="shared" si="1"/>
        <v>0</v>
      </c>
      <c r="Y10" s="7">
        <f ca="1" t="shared" si="1"/>
        <v>0</v>
      </c>
      <c r="Z10" s="7">
        <f ca="1" t="shared" si="1"/>
        <v>0</v>
      </c>
      <c r="AA10" s="7">
        <f ca="1" t="shared" si="1"/>
        <v>0</v>
      </c>
      <c r="AB10" s="7">
        <f ca="1" t="shared" si="1"/>
        <v>0</v>
      </c>
      <c r="AC10" s="7">
        <f ca="1" t="shared" si="1"/>
        <v>0</v>
      </c>
      <c r="AD10" s="7">
        <f ca="1" t="shared" si="1"/>
        <v>0</v>
      </c>
      <c r="AE10" s="7">
        <f aca="true" ca="1" t="shared" si="14" ref="X10:AE22">OFFSET(AE$69,MATCH($W10,$AQ$69:$AQ$88,0)-1,0)</f>
        <v>0</v>
      </c>
      <c r="AF10" s="7">
        <f ca="1" t="shared" si="1"/>
      </c>
      <c r="AG10" s="7">
        <f ca="1" t="shared" si="1"/>
      </c>
      <c r="AH10" s="7">
        <f ca="1" t="shared" si="1"/>
      </c>
      <c r="AI10" s="7">
        <f ca="1" t="shared" si="1"/>
      </c>
      <c r="AJ10" s="7">
        <f ca="1" t="shared" si="1"/>
      </c>
      <c r="AK10" s="7">
        <f ca="1" t="shared" si="1"/>
      </c>
      <c r="AL10" s="7">
        <f ca="1" t="shared" si="1"/>
      </c>
      <c r="AM10" s="7">
        <f ca="1" t="shared" si="1"/>
      </c>
      <c r="AN10" s="7">
        <f ca="1" t="shared" si="2"/>
        <v>1.4999999999999999E-05</v>
      </c>
      <c r="AO10" s="7">
        <f ca="1" t="shared" si="2"/>
        <v>0</v>
      </c>
      <c r="AP10" s="7">
        <f ca="1" t="shared" si="2"/>
        <v>0</v>
      </c>
      <c r="AS10" s="7">
        <f t="shared" si="12"/>
        <v>8</v>
      </c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O10" s="41">
        <f t="shared" si="13"/>
        <v>8</v>
      </c>
      <c r="BP10" s="41"/>
      <c r="BQ10" s="41"/>
      <c r="BR10" s="30"/>
      <c r="BS10" s="42"/>
      <c r="BT10" s="30"/>
      <c r="BU10" s="42"/>
      <c r="BV10" s="30"/>
      <c r="BW10" s="42"/>
      <c r="BX10" s="41"/>
      <c r="BY10" s="42"/>
      <c r="BZ10" s="41"/>
      <c r="CA10" s="41"/>
      <c r="CB10" s="41"/>
      <c r="CC10" s="41"/>
      <c r="CD10" s="41"/>
      <c r="CE10" s="41"/>
      <c r="CF10" s="30"/>
      <c r="CG10" s="42"/>
      <c r="CH10" s="41"/>
    </row>
    <row r="11" spans="1:86" ht="14.25">
      <c r="A11" s="7">
        <f t="shared" si="10"/>
        <v>9</v>
      </c>
      <c r="B11" s="7"/>
      <c r="C11" s="7"/>
      <c r="D11" s="27"/>
      <c r="E11" s="12"/>
      <c r="F11" s="27"/>
      <c r="G11" s="12"/>
      <c r="H11" s="27"/>
      <c r="I11" s="12"/>
      <c r="J11" s="27"/>
      <c r="K11" s="12"/>
      <c r="L11" s="27"/>
      <c r="M11" s="12"/>
      <c r="N11" s="27"/>
      <c r="O11" s="12"/>
      <c r="P11" s="27"/>
      <c r="Q11" s="12"/>
      <c r="R11" s="27"/>
      <c r="S11" s="12"/>
      <c r="T11" s="27"/>
      <c r="W11" s="7">
        <f t="shared" si="11"/>
        <v>9</v>
      </c>
      <c r="X11" s="7">
        <f ca="1" t="shared" si="14"/>
        <v>0</v>
      </c>
      <c r="Y11" s="7">
        <f ca="1" t="shared" si="14"/>
        <v>0</v>
      </c>
      <c r="Z11" s="7">
        <f ca="1" t="shared" si="14"/>
        <v>0</v>
      </c>
      <c r="AA11" s="7">
        <f ca="1" t="shared" si="14"/>
        <v>0</v>
      </c>
      <c r="AB11" s="7">
        <f ca="1" t="shared" si="14"/>
        <v>0</v>
      </c>
      <c r="AC11" s="7">
        <f ca="1" t="shared" si="14"/>
        <v>0</v>
      </c>
      <c r="AD11" s="7">
        <f ca="1" t="shared" si="14"/>
        <v>0</v>
      </c>
      <c r="AE11" s="7">
        <f ca="1" t="shared" si="14"/>
        <v>0</v>
      </c>
      <c r="AF11" s="7">
        <f ca="1" t="shared" si="1"/>
      </c>
      <c r="AG11" s="7">
        <f ca="1" t="shared" si="1"/>
      </c>
      <c r="AH11" s="7">
        <f ca="1" t="shared" si="1"/>
      </c>
      <c r="AI11" s="7">
        <f ca="1" t="shared" si="1"/>
      </c>
      <c r="AJ11" s="7">
        <f ca="1" t="shared" si="1"/>
      </c>
      <c r="AK11" s="7">
        <f ca="1" t="shared" si="1"/>
      </c>
      <c r="AL11" s="7">
        <f ca="1" t="shared" si="1"/>
      </c>
      <c r="AM11" s="7">
        <f ca="1" t="shared" si="1"/>
      </c>
      <c r="AN11" s="7">
        <f ca="1" t="shared" si="2"/>
        <v>1.4E-05</v>
      </c>
      <c r="AO11" s="7">
        <f ca="1" t="shared" si="2"/>
        <v>0</v>
      </c>
      <c r="AP11" s="7">
        <f ca="1" t="shared" si="2"/>
        <v>0</v>
      </c>
      <c r="AS11" s="7">
        <f t="shared" si="12"/>
        <v>9</v>
      </c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O11" s="41">
        <f t="shared" si="13"/>
        <v>9</v>
      </c>
      <c r="BP11" s="41"/>
      <c r="BQ11" s="41"/>
      <c r="BR11" s="30"/>
      <c r="BS11" s="42"/>
      <c r="BT11" s="30"/>
      <c r="BU11" s="42"/>
      <c r="BV11" s="30"/>
      <c r="BW11" s="42"/>
      <c r="BX11" s="41"/>
      <c r="BY11" s="41"/>
      <c r="BZ11" s="41"/>
      <c r="CA11" s="41"/>
      <c r="CB11" s="41"/>
      <c r="CC11" s="41"/>
      <c r="CD11" s="41"/>
      <c r="CE11" s="41"/>
      <c r="CF11" s="30"/>
      <c r="CG11" s="42"/>
      <c r="CH11" s="41"/>
    </row>
    <row r="12" spans="1:86" ht="14.25">
      <c r="A12" s="7">
        <f t="shared" si="10"/>
        <v>10</v>
      </c>
      <c r="B12" s="7"/>
      <c r="C12" s="7"/>
      <c r="D12" s="27"/>
      <c r="E12" s="12"/>
      <c r="F12" s="27"/>
      <c r="G12" s="12"/>
      <c r="H12" s="27"/>
      <c r="I12" s="12"/>
      <c r="J12" s="27"/>
      <c r="K12" s="12"/>
      <c r="L12" s="27"/>
      <c r="M12" s="12"/>
      <c r="N12" s="27"/>
      <c r="O12" s="12"/>
      <c r="P12" s="27"/>
      <c r="Q12" s="12"/>
      <c r="R12" s="27"/>
      <c r="S12" s="12"/>
      <c r="T12" s="27"/>
      <c r="W12" s="7">
        <f t="shared" si="11"/>
        <v>10</v>
      </c>
      <c r="X12" s="7">
        <f ca="1" t="shared" si="14"/>
        <v>0</v>
      </c>
      <c r="Y12" s="7">
        <f ca="1" t="shared" si="14"/>
        <v>0</v>
      </c>
      <c r="Z12" s="7">
        <f ca="1" t="shared" si="14"/>
        <v>0</v>
      </c>
      <c r="AA12" s="7">
        <f ca="1" t="shared" si="14"/>
        <v>0</v>
      </c>
      <c r="AB12" s="7">
        <f ca="1" t="shared" si="14"/>
        <v>0</v>
      </c>
      <c r="AC12" s="7">
        <f ca="1" t="shared" si="14"/>
        <v>0</v>
      </c>
      <c r="AD12" s="7">
        <f ca="1" t="shared" si="14"/>
        <v>0</v>
      </c>
      <c r="AE12" s="7">
        <f ca="1" t="shared" si="14"/>
        <v>0</v>
      </c>
      <c r="AF12" s="7">
        <f ca="1" t="shared" si="1"/>
      </c>
      <c r="AG12" s="7">
        <f ca="1" t="shared" si="1"/>
      </c>
      <c r="AH12" s="7">
        <f ca="1" t="shared" si="1"/>
      </c>
      <c r="AI12" s="7">
        <f ca="1" t="shared" si="1"/>
      </c>
      <c r="AJ12" s="7">
        <f ca="1" t="shared" si="1"/>
      </c>
      <c r="AK12" s="7">
        <f ca="1" t="shared" si="1"/>
      </c>
      <c r="AL12" s="7">
        <f ca="1" t="shared" si="1"/>
      </c>
      <c r="AM12" s="7">
        <f ca="1" t="shared" si="1"/>
      </c>
      <c r="AN12" s="7">
        <f ca="1" t="shared" si="2"/>
        <v>1.3E-05</v>
      </c>
      <c r="AO12" s="7">
        <f ca="1" t="shared" si="2"/>
        <v>0</v>
      </c>
      <c r="AP12" s="7">
        <f ca="1" t="shared" si="2"/>
        <v>0</v>
      </c>
      <c r="AS12" s="7">
        <f t="shared" si="12"/>
        <v>10</v>
      </c>
      <c r="AT12" s="7"/>
      <c r="AU12" s="7"/>
      <c r="AV12" s="27"/>
      <c r="AW12" s="7"/>
      <c r="AX12" s="27"/>
      <c r="AY12" s="7"/>
      <c r="AZ12" s="27"/>
      <c r="BA12" s="7"/>
      <c r="BB12" s="7"/>
      <c r="BC12" s="7"/>
      <c r="BD12" s="7"/>
      <c r="BE12" s="7"/>
      <c r="BF12" s="7"/>
      <c r="BG12" s="7"/>
      <c r="BH12" s="7"/>
      <c r="BI12" s="7"/>
      <c r="BJ12" s="27"/>
      <c r="BK12" s="7"/>
      <c r="BL12" s="7"/>
      <c r="BO12" s="41">
        <f t="shared" si="13"/>
        <v>10</v>
      </c>
      <c r="BP12" s="41"/>
      <c r="BQ12" s="41"/>
      <c r="BR12" s="30"/>
      <c r="BS12" s="42"/>
      <c r="BT12" s="30"/>
      <c r="BU12" s="42"/>
      <c r="BV12" s="30"/>
      <c r="BW12" s="42"/>
      <c r="BX12" s="41"/>
      <c r="BY12" s="41"/>
      <c r="BZ12" s="41"/>
      <c r="CA12" s="41"/>
      <c r="CB12" s="41"/>
      <c r="CC12" s="41"/>
      <c r="CD12" s="41"/>
      <c r="CE12" s="41"/>
      <c r="CF12" s="30"/>
      <c r="CG12" s="42"/>
      <c r="CH12" s="41"/>
    </row>
    <row r="13" spans="1:86" ht="14.25">
      <c r="A13" s="7">
        <f t="shared" si="10"/>
        <v>11</v>
      </c>
      <c r="B13" s="7"/>
      <c r="C13" s="7"/>
      <c r="D13" s="27"/>
      <c r="E13" s="12"/>
      <c r="F13" s="27"/>
      <c r="G13" s="12"/>
      <c r="H13" s="27"/>
      <c r="I13" s="12"/>
      <c r="J13" s="27"/>
      <c r="K13" s="12"/>
      <c r="L13" s="27"/>
      <c r="M13" s="12"/>
      <c r="N13" s="27"/>
      <c r="O13" s="12"/>
      <c r="P13" s="27"/>
      <c r="Q13" s="12"/>
      <c r="R13" s="27"/>
      <c r="S13" s="12"/>
      <c r="T13" s="27"/>
      <c r="W13" s="7">
        <f t="shared" si="11"/>
        <v>11</v>
      </c>
      <c r="X13" s="7">
        <f ca="1" t="shared" si="14"/>
        <v>0</v>
      </c>
      <c r="Y13" s="7">
        <f ca="1" t="shared" si="14"/>
        <v>0</v>
      </c>
      <c r="Z13" s="7">
        <f ca="1" t="shared" si="14"/>
        <v>0</v>
      </c>
      <c r="AA13" s="7">
        <f ca="1" t="shared" si="14"/>
        <v>0</v>
      </c>
      <c r="AB13" s="7">
        <f ca="1" t="shared" si="14"/>
        <v>0</v>
      </c>
      <c r="AC13" s="7">
        <f ca="1" t="shared" si="14"/>
        <v>0</v>
      </c>
      <c r="AD13" s="7">
        <f ca="1" t="shared" si="14"/>
        <v>0</v>
      </c>
      <c r="AE13" s="7">
        <f ca="1" t="shared" si="14"/>
        <v>0</v>
      </c>
      <c r="AF13" s="7">
        <f ca="1" t="shared" si="1"/>
      </c>
      <c r="AG13" s="7">
        <f ca="1" t="shared" si="1"/>
      </c>
      <c r="AH13" s="7">
        <f ca="1" t="shared" si="1"/>
      </c>
      <c r="AI13" s="7">
        <f ca="1" t="shared" si="1"/>
      </c>
      <c r="AJ13" s="7">
        <f ca="1" t="shared" si="1"/>
      </c>
      <c r="AK13" s="7">
        <f ca="1" t="shared" si="1"/>
      </c>
      <c r="AL13" s="7">
        <f ca="1" t="shared" si="1"/>
      </c>
      <c r="AM13" s="7">
        <f ca="1" t="shared" si="1"/>
      </c>
      <c r="AN13" s="7">
        <f ca="1" t="shared" si="2"/>
        <v>1.2E-05</v>
      </c>
      <c r="AO13" s="7">
        <f ca="1" t="shared" si="2"/>
        <v>0</v>
      </c>
      <c r="AP13" s="7">
        <f ca="1" t="shared" si="2"/>
        <v>0</v>
      </c>
      <c r="AS13" s="7">
        <f t="shared" si="12"/>
        <v>11</v>
      </c>
      <c r="AT13" s="7"/>
      <c r="AU13" s="7"/>
      <c r="AV13" s="27"/>
      <c r="AW13" s="7"/>
      <c r="AX13" s="27"/>
      <c r="AY13" s="7"/>
      <c r="AZ13" s="27"/>
      <c r="BA13" s="7"/>
      <c r="BB13" s="7"/>
      <c r="BC13" s="7"/>
      <c r="BD13" s="7"/>
      <c r="BE13" s="7"/>
      <c r="BF13" s="7"/>
      <c r="BG13" s="7"/>
      <c r="BH13" s="7"/>
      <c r="BI13" s="7"/>
      <c r="BJ13" s="27"/>
      <c r="BK13" s="7"/>
      <c r="BL13" s="7"/>
      <c r="BO13" s="41">
        <f t="shared" si="13"/>
        <v>11</v>
      </c>
      <c r="BP13" s="41"/>
      <c r="BQ13" s="41"/>
      <c r="BR13" s="30"/>
      <c r="BS13" s="42"/>
      <c r="BT13" s="30"/>
      <c r="BU13" s="42"/>
      <c r="BV13" s="30"/>
      <c r="BW13" s="42"/>
      <c r="BX13" s="41"/>
      <c r="BY13" s="41"/>
      <c r="BZ13" s="41"/>
      <c r="CA13" s="41"/>
      <c r="CB13" s="41"/>
      <c r="CC13" s="41"/>
      <c r="CD13" s="41"/>
      <c r="CE13" s="41"/>
      <c r="CF13" s="30"/>
      <c r="CG13" s="42"/>
      <c r="CH13" s="41"/>
    </row>
    <row r="14" spans="1:86" ht="14.25">
      <c r="A14" s="7">
        <f t="shared" si="10"/>
        <v>12</v>
      </c>
      <c r="B14" s="7"/>
      <c r="C14" s="7"/>
      <c r="D14" s="27"/>
      <c r="E14" s="12"/>
      <c r="F14" s="27"/>
      <c r="G14" s="12"/>
      <c r="H14" s="27"/>
      <c r="I14" s="12"/>
      <c r="J14" s="27"/>
      <c r="K14" s="12"/>
      <c r="L14" s="27"/>
      <c r="M14" s="12"/>
      <c r="N14" s="27"/>
      <c r="O14" s="12"/>
      <c r="P14" s="27"/>
      <c r="Q14" s="12"/>
      <c r="R14" s="27"/>
      <c r="S14" s="12"/>
      <c r="T14" s="27"/>
      <c r="W14" s="7">
        <f t="shared" si="11"/>
        <v>12</v>
      </c>
      <c r="X14" s="7">
        <f ca="1" t="shared" si="14"/>
        <v>0</v>
      </c>
      <c r="Y14" s="7">
        <f ca="1" t="shared" si="14"/>
        <v>0</v>
      </c>
      <c r="Z14" s="7">
        <f ca="1" t="shared" si="14"/>
        <v>0</v>
      </c>
      <c r="AA14" s="7">
        <f ca="1" t="shared" si="14"/>
        <v>0</v>
      </c>
      <c r="AB14" s="7">
        <f ca="1" t="shared" si="14"/>
        <v>0</v>
      </c>
      <c r="AC14" s="7">
        <f ca="1" t="shared" si="14"/>
        <v>0</v>
      </c>
      <c r="AD14" s="7">
        <f ca="1" t="shared" si="14"/>
        <v>0</v>
      </c>
      <c r="AE14" s="7">
        <f ca="1" t="shared" si="14"/>
        <v>0</v>
      </c>
      <c r="AF14" s="7">
        <f ca="1" t="shared" si="1"/>
      </c>
      <c r="AG14" s="7">
        <f ca="1" t="shared" si="1"/>
      </c>
      <c r="AH14" s="7">
        <f ca="1" t="shared" si="1"/>
      </c>
      <c r="AI14" s="7">
        <f ca="1" t="shared" si="1"/>
      </c>
      <c r="AJ14" s="7">
        <f ca="1" t="shared" si="1"/>
      </c>
      <c r="AK14" s="7">
        <f ca="1" t="shared" si="1"/>
      </c>
      <c r="AL14" s="7">
        <f ca="1" t="shared" si="1"/>
      </c>
      <c r="AM14" s="7">
        <f ca="1" t="shared" si="1"/>
      </c>
      <c r="AN14" s="7">
        <f ca="1" t="shared" si="2"/>
        <v>1.1E-05</v>
      </c>
      <c r="AO14" s="7">
        <f ca="1" t="shared" si="2"/>
        <v>0</v>
      </c>
      <c r="AP14" s="7">
        <f ca="1" t="shared" si="2"/>
        <v>0</v>
      </c>
      <c r="AS14" s="7">
        <f t="shared" si="12"/>
        <v>12</v>
      </c>
      <c r="AT14" s="7"/>
      <c r="AU14" s="7"/>
      <c r="AV14" s="27"/>
      <c r="AW14" s="7"/>
      <c r="AX14" s="27"/>
      <c r="AY14" s="7"/>
      <c r="AZ14" s="27"/>
      <c r="BA14" s="7"/>
      <c r="BB14" s="7"/>
      <c r="BC14" s="7"/>
      <c r="BD14" s="7"/>
      <c r="BE14" s="7"/>
      <c r="BF14" s="7"/>
      <c r="BG14" s="7"/>
      <c r="BH14" s="7"/>
      <c r="BI14" s="7"/>
      <c r="BJ14" s="27"/>
      <c r="BK14" s="7"/>
      <c r="BL14" s="7"/>
      <c r="BO14" s="41">
        <f t="shared" si="13"/>
        <v>12</v>
      </c>
      <c r="BP14" s="41"/>
      <c r="BQ14" s="41"/>
      <c r="BR14" s="30"/>
      <c r="BS14" s="42"/>
      <c r="BT14" s="30"/>
      <c r="BU14" s="42"/>
      <c r="BV14" s="30"/>
      <c r="BW14" s="42"/>
      <c r="BX14" s="41"/>
      <c r="BY14" s="41"/>
      <c r="BZ14" s="41"/>
      <c r="CA14" s="41"/>
      <c r="CB14" s="41"/>
      <c r="CC14" s="41"/>
      <c r="CD14" s="41"/>
      <c r="CE14" s="41"/>
      <c r="CF14" s="30"/>
      <c r="CG14" s="42"/>
      <c r="CH14" s="41"/>
    </row>
    <row r="15" spans="1:86" ht="14.25">
      <c r="A15" s="7">
        <f t="shared" si="10"/>
        <v>13</v>
      </c>
      <c r="B15" s="7"/>
      <c r="C15" s="7"/>
      <c r="D15" s="27"/>
      <c r="E15" s="12"/>
      <c r="F15" s="27"/>
      <c r="G15" s="12"/>
      <c r="H15" s="27"/>
      <c r="I15" s="12"/>
      <c r="J15" s="27"/>
      <c r="K15" s="12"/>
      <c r="L15" s="27"/>
      <c r="M15" s="12"/>
      <c r="N15" s="27"/>
      <c r="O15" s="12"/>
      <c r="P15" s="27"/>
      <c r="Q15" s="12"/>
      <c r="R15" s="27"/>
      <c r="S15" s="12"/>
      <c r="T15" s="27"/>
      <c r="W15" s="7">
        <f t="shared" si="11"/>
        <v>13</v>
      </c>
      <c r="X15" s="7">
        <f ca="1" t="shared" si="14"/>
        <v>0</v>
      </c>
      <c r="Y15" s="7">
        <f ca="1" t="shared" si="14"/>
        <v>0</v>
      </c>
      <c r="Z15" s="7">
        <f ca="1" t="shared" si="14"/>
        <v>0</v>
      </c>
      <c r="AA15" s="7">
        <f ca="1" t="shared" si="14"/>
        <v>0</v>
      </c>
      <c r="AB15" s="7">
        <f ca="1" t="shared" si="14"/>
        <v>0</v>
      </c>
      <c r="AC15" s="7">
        <f ca="1" t="shared" si="14"/>
        <v>0</v>
      </c>
      <c r="AD15" s="7">
        <f ca="1" t="shared" si="14"/>
        <v>0</v>
      </c>
      <c r="AE15" s="7">
        <f ca="1" t="shared" si="14"/>
        <v>0</v>
      </c>
      <c r="AF15" s="7">
        <f ca="1" t="shared" si="1"/>
      </c>
      <c r="AG15" s="7">
        <f ca="1" t="shared" si="1"/>
      </c>
      <c r="AH15" s="7">
        <f ca="1" t="shared" si="1"/>
      </c>
      <c r="AI15" s="7">
        <f ca="1" t="shared" si="1"/>
      </c>
      <c r="AJ15" s="7">
        <f ca="1" t="shared" si="1"/>
      </c>
      <c r="AK15" s="7">
        <f ca="1" t="shared" si="1"/>
      </c>
      <c r="AL15" s="7">
        <f ca="1" t="shared" si="1"/>
      </c>
      <c r="AM15" s="7">
        <f ca="1" t="shared" si="1"/>
      </c>
      <c r="AN15" s="7">
        <f ca="1" t="shared" si="2"/>
        <v>9.999999999999999E-06</v>
      </c>
      <c r="AO15" s="7">
        <f ca="1" t="shared" si="2"/>
        <v>0</v>
      </c>
      <c r="AP15" s="7">
        <f ca="1" t="shared" si="2"/>
        <v>0</v>
      </c>
      <c r="AS15" s="7">
        <f t="shared" si="12"/>
        <v>13</v>
      </c>
      <c r="AT15" s="7"/>
      <c r="AU15" s="7"/>
      <c r="AV15" s="27"/>
      <c r="AW15" s="7"/>
      <c r="AX15" s="27"/>
      <c r="AY15" s="7"/>
      <c r="AZ15" s="27"/>
      <c r="BA15" s="7"/>
      <c r="BB15" s="7"/>
      <c r="BC15" s="7"/>
      <c r="BD15" s="7"/>
      <c r="BE15" s="7"/>
      <c r="BF15" s="7"/>
      <c r="BG15" s="7"/>
      <c r="BH15" s="7"/>
      <c r="BI15" s="7"/>
      <c r="BJ15" s="27"/>
      <c r="BK15" s="7"/>
      <c r="BL15" s="7"/>
      <c r="BO15" s="41">
        <f t="shared" si="13"/>
        <v>13</v>
      </c>
      <c r="BP15" s="41"/>
      <c r="BQ15" s="41"/>
      <c r="BR15" s="30"/>
      <c r="BS15" s="42"/>
      <c r="BT15" s="30"/>
      <c r="BU15" s="42"/>
      <c r="BV15" s="30"/>
      <c r="BW15" s="42"/>
      <c r="BX15" s="41"/>
      <c r="BY15" s="41"/>
      <c r="BZ15" s="41"/>
      <c r="CA15" s="41"/>
      <c r="CB15" s="41"/>
      <c r="CC15" s="41"/>
      <c r="CD15" s="41"/>
      <c r="CE15" s="41"/>
      <c r="CF15" s="30"/>
      <c r="CG15" s="42"/>
      <c r="CH15" s="41"/>
    </row>
    <row r="16" spans="1:86" ht="14.25">
      <c r="A16" s="7">
        <f t="shared" si="10"/>
        <v>14</v>
      </c>
      <c r="B16" s="7"/>
      <c r="C16" s="7"/>
      <c r="D16" s="27"/>
      <c r="E16" s="12"/>
      <c r="F16" s="27"/>
      <c r="G16" s="12"/>
      <c r="H16" s="27"/>
      <c r="I16" s="12"/>
      <c r="J16" s="27"/>
      <c r="K16" s="12"/>
      <c r="L16" s="27"/>
      <c r="M16" s="12"/>
      <c r="N16" s="27"/>
      <c r="O16" s="12"/>
      <c r="P16" s="27"/>
      <c r="Q16" s="12"/>
      <c r="R16" s="27"/>
      <c r="S16" s="12"/>
      <c r="T16" s="27"/>
      <c r="W16" s="7">
        <f t="shared" si="11"/>
        <v>14</v>
      </c>
      <c r="X16" s="7">
        <f ca="1" t="shared" si="14"/>
        <v>0</v>
      </c>
      <c r="Y16" s="7">
        <f ca="1" t="shared" si="14"/>
        <v>0</v>
      </c>
      <c r="Z16" s="7">
        <f ca="1" t="shared" si="14"/>
        <v>0</v>
      </c>
      <c r="AA16" s="7">
        <f ca="1" t="shared" si="14"/>
        <v>0</v>
      </c>
      <c r="AB16" s="7">
        <f ca="1" t="shared" si="14"/>
        <v>0</v>
      </c>
      <c r="AC16" s="7">
        <f ca="1" t="shared" si="14"/>
        <v>0</v>
      </c>
      <c r="AD16" s="7">
        <f ca="1" t="shared" si="14"/>
        <v>0</v>
      </c>
      <c r="AE16" s="7">
        <f ca="1" t="shared" si="14"/>
        <v>0</v>
      </c>
      <c r="AF16" s="27"/>
      <c r="AG16" s="12"/>
      <c r="AH16" s="27"/>
      <c r="AI16" s="12"/>
      <c r="AJ16" s="27"/>
      <c r="AK16" s="12"/>
      <c r="AL16" s="27"/>
      <c r="AM16" s="12"/>
      <c r="AN16" s="27"/>
      <c r="AO16" s="12"/>
      <c r="AP16" s="7"/>
      <c r="AS16" s="7">
        <f t="shared" si="12"/>
        <v>14</v>
      </c>
      <c r="AT16" s="7"/>
      <c r="AU16" s="7"/>
      <c r="AV16" s="27"/>
      <c r="AW16" s="7"/>
      <c r="AX16" s="27"/>
      <c r="AY16" s="7"/>
      <c r="AZ16" s="27"/>
      <c r="BA16" s="7"/>
      <c r="BB16" s="7"/>
      <c r="BC16" s="7"/>
      <c r="BD16" s="7"/>
      <c r="BE16" s="7"/>
      <c r="BF16" s="7"/>
      <c r="BG16" s="7"/>
      <c r="BH16" s="7"/>
      <c r="BI16" s="7"/>
      <c r="BJ16" s="27"/>
      <c r="BK16" s="7"/>
      <c r="BL16" s="7"/>
      <c r="BO16" s="41">
        <f t="shared" si="13"/>
        <v>14</v>
      </c>
      <c r="BP16" s="41"/>
      <c r="BQ16" s="41"/>
      <c r="BR16" s="30"/>
      <c r="BS16" s="42"/>
      <c r="BT16" s="30"/>
      <c r="BU16" s="42"/>
      <c r="BV16" s="30"/>
      <c r="BW16" s="42"/>
      <c r="BX16" s="41"/>
      <c r="BY16" s="41"/>
      <c r="BZ16" s="41"/>
      <c r="CA16" s="41"/>
      <c r="CB16" s="41"/>
      <c r="CC16" s="41"/>
      <c r="CD16" s="41"/>
      <c r="CE16" s="41"/>
      <c r="CF16" s="30"/>
      <c r="CG16" s="42"/>
      <c r="CH16" s="41"/>
    </row>
    <row r="17" spans="1:86" ht="14.25">
      <c r="A17" s="7">
        <f t="shared" si="10"/>
        <v>15</v>
      </c>
      <c r="B17" s="7"/>
      <c r="C17" s="7"/>
      <c r="D17" s="27"/>
      <c r="E17" s="12"/>
      <c r="F17" s="27"/>
      <c r="G17" s="12"/>
      <c r="H17" s="27"/>
      <c r="I17" s="12"/>
      <c r="J17" s="27"/>
      <c r="K17" s="12"/>
      <c r="L17" s="27"/>
      <c r="M17" s="12"/>
      <c r="N17" s="27"/>
      <c r="O17" s="12"/>
      <c r="P17" s="27"/>
      <c r="Q17" s="12"/>
      <c r="R17" s="27"/>
      <c r="S17" s="12"/>
      <c r="T17" s="27"/>
      <c r="W17" s="7">
        <f t="shared" si="11"/>
        <v>15</v>
      </c>
      <c r="X17" s="7">
        <f ca="1" t="shared" si="14"/>
        <v>0</v>
      </c>
      <c r="Y17" s="7">
        <f ca="1" t="shared" si="14"/>
        <v>0</v>
      </c>
      <c r="Z17" s="7">
        <f ca="1" t="shared" si="14"/>
        <v>0</v>
      </c>
      <c r="AA17" s="7">
        <f ca="1" t="shared" si="14"/>
        <v>0</v>
      </c>
      <c r="AB17" s="7">
        <f ca="1" t="shared" si="14"/>
        <v>0</v>
      </c>
      <c r="AC17" s="7">
        <f ca="1" t="shared" si="14"/>
        <v>0</v>
      </c>
      <c r="AD17" s="7">
        <f ca="1" t="shared" si="14"/>
        <v>0</v>
      </c>
      <c r="AE17" s="7">
        <f ca="1" t="shared" si="14"/>
        <v>0</v>
      </c>
      <c r="AF17" s="27"/>
      <c r="AG17" s="12"/>
      <c r="AH17" s="27"/>
      <c r="AI17" s="12"/>
      <c r="AJ17" s="27"/>
      <c r="AK17" s="12"/>
      <c r="AL17" s="27"/>
      <c r="AM17" s="12"/>
      <c r="AN17" s="27"/>
      <c r="AO17" s="12"/>
      <c r="AP17" s="7"/>
      <c r="AS17" s="7">
        <f t="shared" si="12"/>
        <v>15</v>
      </c>
      <c r="AT17" s="7"/>
      <c r="AU17" s="7"/>
      <c r="AV17" s="27"/>
      <c r="AW17" s="7"/>
      <c r="AX17" s="27"/>
      <c r="AY17" s="7"/>
      <c r="AZ17" s="27"/>
      <c r="BA17" s="7"/>
      <c r="BB17" s="7"/>
      <c r="BC17" s="7"/>
      <c r="BD17" s="7"/>
      <c r="BE17" s="7"/>
      <c r="BF17" s="7"/>
      <c r="BG17" s="7"/>
      <c r="BH17" s="7"/>
      <c r="BI17" s="7"/>
      <c r="BJ17" s="27"/>
      <c r="BK17" s="7"/>
      <c r="BL17" s="7"/>
      <c r="BO17" s="41">
        <f t="shared" si="13"/>
        <v>15</v>
      </c>
      <c r="BP17" s="41"/>
      <c r="BQ17" s="41"/>
      <c r="BR17" s="30"/>
      <c r="BS17" s="42"/>
      <c r="BT17" s="30"/>
      <c r="BU17" s="42"/>
      <c r="BV17" s="30"/>
      <c r="BW17" s="42"/>
      <c r="BX17" s="41"/>
      <c r="BY17" s="41"/>
      <c r="BZ17" s="41"/>
      <c r="CA17" s="41"/>
      <c r="CB17" s="41"/>
      <c r="CC17" s="41"/>
      <c r="CD17" s="41"/>
      <c r="CE17" s="41"/>
      <c r="CF17" s="30"/>
      <c r="CG17" s="42"/>
      <c r="CH17" s="41"/>
    </row>
    <row r="18" spans="1:86" ht="14.25">
      <c r="A18" s="7">
        <f t="shared" si="10"/>
        <v>16</v>
      </c>
      <c r="B18" s="7"/>
      <c r="C18" s="7"/>
      <c r="D18" s="27"/>
      <c r="E18" s="12"/>
      <c r="F18" s="27"/>
      <c r="G18" s="12"/>
      <c r="H18" s="27"/>
      <c r="I18" s="12"/>
      <c r="J18" s="27"/>
      <c r="K18" s="12"/>
      <c r="L18" s="27"/>
      <c r="M18" s="12"/>
      <c r="N18" s="27"/>
      <c r="O18" s="12"/>
      <c r="P18" s="27"/>
      <c r="Q18" s="12"/>
      <c r="R18" s="27"/>
      <c r="S18" s="12"/>
      <c r="T18" s="27"/>
      <c r="W18" s="7">
        <f t="shared" si="11"/>
        <v>16</v>
      </c>
      <c r="X18" s="7">
        <f ca="1" t="shared" si="14"/>
        <v>0</v>
      </c>
      <c r="Y18" s="7">
        <f ca="1" t="shared" si="14"/>
        <v>0</v>
      </c>
      <c r="Z18" s="7">
        <f ca="1" t="shared" si="14"/>
        <v>0</v>
      </c>
      <c r="AA18" s="7">
        <f ca="1" t="shared" si="14"/>
        <v>0</v>
      </c>
      <c r="AB18" s="7">
        <f ca="1" t="shared" si="14"/>
        <v>0</v>
      </c>
      <c r="AC18" s="7">
        <f ca="1" t="shared" si="14"/>
        <v>0</v>
      </c>
      <c r="AD18" s="7">
        <f ca="1" t="shared" si="14"/>
        <v>0</v>
      </c>
      <c r="AE18" s="7">
        <f ca="1" t="shared" si="14"/>
        <v>0</v>
      </c>
      <c r="AF18" s="27"/>
      <c r="AG18" s="12"/>
      <c r="AH18" s="27"/>
      <c r="AI18" s="12"/>
      <c r="AJ18" s="27"/>
      <c r="AK18" s="12"/>
      <c r="AL18" s="27"/>
      <c r="AM18" s="12"/>
      <c r="AN18" s="27"/>
      <c r="AO18" s="12"/>
      <c r="AP18" s="7"/>
      <c r="AS18" s="7">
        <f t="shared" si="12"/>
        <v>16</v>
      </c>
      <c r="AT18" s="7"/>
      <c r="AU18" s="7"/>
      <c r="AV18" s="27"/>
      <c r="AW18" s="7"/>
      <c r="AX18" s="27"/>
      <c r="AY18" s="7"/>
      <c r="AZ18" s="27"/>
      <c r="BA18" s="7"/>
      <c r="BB18" s="7"/>
      <c r="BC18" s="7"/>
      <c r="BD18" s="7"/>
      <c r="BE18" s="7"/>
      <c r="BF18" s="7"/>
      <c r="BG18" s="7"/>
      <c r="BH18" s="7"/>
      <c r="BI18" s="7"/>
      <c r="BJ18" s="27"/>
      <c r="BK18" s="7"/>
      <c r="BL18" s="7"/>
      <c r="BO18" s="41">
        <f t="shared" si="13"/>
        <v>16</v>
      </c>
      <c r="BP18" s="41"/>
      <c r="BQ18" s="41"/>
      <c r="BR18" s="30"/>
      <c r="BS18" s="42"/>
      <c r="BT18" s="30"/>
      <c r="BU18" s="42"/>
      <c r="BV18" s="30"/>
      <c r="BW18" s="42"/>
      <c r="BX18" s="41"/>
      <c r="BY18" s="41"/>
      <c r="BZ18" s="41"/>
      <c r="CA18" s="41"/>
      <c r="CB18" s="41"/>
      <c r="CC18" s="41"/>
      <c r="CD18" s="41"/>
      <c r="CE18" s="41"/>
      <c r="CF18" s="30"/>
      <c r="CG18" s="42"/>
      <c r="CH18" s="41"/>
    </row>
    <row r="19" spans="1:86" ht="14.25">
      <c r="A19" s="7">
        <f t="shared" si="10"/>
        <v>17</v>
      </c>
      <c r="B19" s="7"/>
      <c r="C19" s="7"/>
      <c r="D19" s="27"/>
      <c r="E19" s="12"/>
      <c r="F19" s="27"/>
      <c r="G19" s="12"/>
      <c r="H19" s="27"/>
      <c r="I19" s="12"/>
      <c r="J19" s="27"/>
      <c r="K19" s="12"/>
      <c r="L19" s="27"/>
      <c r="M19" s="12"/>
      <c r="N19" s="27"/>
      <c r="O19" s="12"/>
      <c r="P19" s="27"/>
      <c r="Q19" s="12"/>
      <c r="R19" s="27"/>
      <c r="S19" s="12"/>
      <c r="T19" s="27"/>
      <c r="W19" s="7">
        <f t="shared" si="11"/>
        <v>17</v>
      </c>
      <c r="X19" s="7">
        <f ca="1" t="shared" si="14"/>
        <v>0</v>
      </c>
      <c r="Y19" s="7">
        <f ca="1" t="shared" si="14"/>
        <v>0</v>
      </c>
      <c r="Z19" s="7">
        <f ca="1" t="shared" si="14"/>
        <v>0</v>
      </c>
      <c r="AA19" s="7">
        <f ca="1" t="shared" si="14"/>
        <v>0</v>
      </c>
      <c r="AB19" s="7">
        <f ca="1" t="shared" si="14"/>
        <v>0</v>
      </c>
      <c r="AC19" s="7">
        <f ca="1" t="shared" si="14"/>
        <v>0</v>
      </c>
      <c r="AD19" s="7">
        <f ca="1" t="shared" si="14"/>
        <v>0</v>
      </c>
      <c r="AE19" s="7">
        <f ca="1" t="shared" si="14"/>
        <v>0</v>
      </c>
      <c r="AF19" s="27"/>
      <c r="AG19" s="12"/>
      <c r="AH19" s="27"/>
      <c r="AI19" s="12"/>
      <c r="AJ19" s="27"/>
      <c r="AK19" s="12"/>
      <c r="AL19" s="27"/>
      <c r="AM19" s="12"/>
      <c r="AN19" s="27"/>
      <c r="AO19" s="12"/>
      <c r="AP19" s="7"/>
      <c r="AS19" s="7">
        <f t="shared" si="12"/>
        <v>17</v>
      </c>
      <c r="AT19" s="7"/>
      <c r="AU19" s="7"/>
      <c r="AV19" s="27"/>
      <c r="AW19" s="7"/>
      <c r="AX19" s="27"/>
      <c r="AY19" s="7"/>
      <c r="AZ19" s="27"/>
      <c r="BA19" s="7"/>
      <c r="BB19" s="7"/>
      <c r="BC19" s="7"/>
      <c r="BD19" s="7"/>
      <c r="BE19" s="7"/>
      <c r="BF19" s="7"/>
      <c r="BG19" s="7"/>
      <c r="BH19" s="7"/>
      <c r="BI19" s="7"/>
      <c r="BJ19" s="27"/>
      <c r="BK19" s="7"/>
      <c r="BL19" s="7"/>
      <c r="BO19" s="41">
        <f t="shared" si="13"/>
        <v>17</v>
      </c>
      <c r="BP19" s="41"/>
      <c r="BQ19" s="41"/>
      <c r="BR19" s="30"/>
      <c r="BS19" s="42"/>
      <c r="BT19" s="30"/>
      <c r="BU19" s="42"/>
      <c r="BV19" s="30"/>
      <c r="BW19" s="42"/>
      <c r="BX19" s="41"/>
      <c r="BY19" s="41"/>
      <c r="BZ19" s="41"/>
      <c r="CA19" s="41"/>
      <c r="CB19" s="41"/>
      <c r="CC19" s="41"/>
      <c r="CD19" s="41"/>
      <c r="CE19" s="41"/>
      <c r="CF19" s="30"/>
      <c r="CG19" s="42"/>
      <c r="CH19" s="41"/>
    </row>
    <row r="20" spans="1:86" ht="14.25">
      <c r="A20" s="7">
        <f t="shared" si="10"/>
        <v>18</v>
      </c>
      <c r="B20" s="7"/>
      <c r="C20" s="7"/>
      <c r="D20" s="27"/>
      <c r="E20" s="12"/>
      <c r="F20" s="27"/>
      <c r="G20" s="12"/>
      <c r="H20" s="27"/>
      <c r="I20" s="12"/>
      <c r="J20" s="27"/>
      <c r="K20" s="12"/>
      <c r="L20" s="27"/>
      <c r="M20" s="12"/>
      <c r="N20" s="27"/>
      <c r="O20" s="12"/>
      <c r="P20" s="27"/>
      <c r="Q20" s="12"/>
      <c r="R20" s="27"/>
      <c r="S20" s="12"/>
      <c r="T20" s="27"/>
      <c r="W20" s="7">
        <f t="shared" si="11"/>
        <v>18</v>
      </c>
      <c r="X20" s="7">
        <f ca="1" t="shared" si="14"/>
        <v>0</v>
      </c>
      <c r="Y20" s="7">
        <f ca="1" t="shared" si="14"/>
        <v>0</v>
      </c>
      <c r="Z20" s="7">
        <f ca="1" t="shared" si="14"/>
        <v>0</v>
      </c>
      <c r="AA20" s="7">
        <f ca="1" t="shared" si="14"/>
        <v>0</v>
      </c>
      <c r="AB20" s="7">
        <f ca="1" t="shared" si="14"/>
        <v>0</v>
      </c>
      <c r="AC20" s="7">
        <f ca="1" t="shared" si="14"/>
        <v>0</v>
      </c>
      <c r="AD20" s="7">
        <f ca="1" t="shared" si="14"/>
        <v>0</v>
      </c>
      <c r="AE20" s="7">
        <f ca="1" t="shared" si="14"/>
        <v>0</v>
      </c>
      <c r="AF20" s="27"/>
      <c r="AG20" s="12"/>
      <c r="AH20" s="27"/>
      <c r="AI20" s="12"/>
      <c r="AJ20" s="27"/>
      <c r="AK20" s="12"/>
      <c r="AL20" s="27"/>
      <c r="AM20" s="12"/>
      <c r="AN20" s="27"/>
      <c r="AO20" s="12"/>
      <c r="AP20" s="7"/>
      <c r="AS20" s="7">
        <f t="shared" si="12"/>
        <v>18</v>
      </c>
      <c r="AT20" s="7"/>
      <c r="AU20" s="7"/>
      <c r="AV20" s="27"/>
      <c r="AW20" s="7"/>
      <c r="AX20" s="27"/>
      <c r="AY20" s="7"/>
      <c r="AZ20" s="27"/>
      <c r="BA20" s="7"/>
      <c r="BB20" s="7"/>
      <c r="BC20" s="7"/>
      <c r="BD20" s="7"/>
      <c r="BE20" s="7"/>
      <c r="BF20" s="7"/>
      <c r="BG20" s="7"/>
      <c r="BH20" s="7"/>
      <c r="BI20" s="7"/>
      <c r="BJ20" s="27"/>
      <c r="BK20" s="7"/>
      <c r="BL20" s="7"/>
      <c r="BO20" s="41">
        <f t="shared" si="13"/>
        <v>18</v>
      </c>
      <c r="BP20" s="41"/>
      <c r="BQ20" s="41"/>
      <c r="BR20" s="30"/>
      <c r="BS20" s="42"/>
      <c r="BT20" s="30"/>
      <c r="BU20" s="42"/>
      <c r="BV20" s="30"/>
      <c r="BW20" s="42"/>
      <c r="BX20" s="41"/>
      <c r="BY20" s="41"/>
      <c r="BZ20" s="41"/>
      <c r="CA20" s="41"/>
      <c r="CB20" s="41"/>
      <c r="CC20" s="41"/>
      <c r="CD20" s="41"/>
      <c r="CE20" s="41"/>
      <c r="CF20" s="30"/>
      <c r="CG20" s="42"/>
      <c r="CH20" s="41"/>
    </row>
    <row r="21" spans="1:86" ht="14.25">
      <c r="A21" s="7">
        <f t="shared" si="10"/>
        <v>19</v>
      </c>
      <c r="B21" s="7"/>
      <c r="C21" s="7"/>
      <c r="D21" s="27"/>
      <c r="E21" s="12"/>
      <c r="F21" s="27"/>
      <c r="G21" s="12"/>
      <c r="H21" s="27"/>
      <c r="I21" s="12"/>
      <c r="J21" s="27"/>
      <c r="K21" s="12"/>
      <c r="L21" s="27"/>
      <c r="M21" s="12"/>
      <c r="N21" s="27"/>
      <c r="O21" s="12"/>
      <c r="P21" s="27"/>
      <c r="Q21" s="12"/>
      <c r="R21" s="27"/>
      <c r="S21" s="12"/>
      <c r="T21" s="27"/>
      <c r="W21" s="7">
        <f t="shared" si="11"/>
        <v>19</v>
      </c>
      <c r="X21" s="7">
        <f ca="1" t="shared" si="14"/>
        <v>0</v>
      </c>
      <c r="Y21" s="7">
        <f ca="1" t="shared" si="14"/>
        <v>0</v>
      </c>
      <c r="Z21" s="7">
        <f ca="1" t="shared" si="14"/>
        <v>0</v>
      </c>
      <c r="AA21" s="7">
        <f ca="1" t="shared" si="14"/>
        <v>0</v>
      </c>
      <c r="AB21" s="7">
        <f ca="1" t="shared" si="14"/>
        <v>0</v>
      </c>
      <c r="AC21" s="7">
        <f ca="1" t="shared" si="14"/>
        <v>0</v>
      </c>
      <c r="AD21" s="7">
        <f ca="1" t="shared" si="14"/>
        <v>0</v>
      </c>
      <c r="AE21" s="7">
        <f ca="1" t="shared" si="14"/>
        <v>0</v>
      </c>
      <c r="AF21" s="27"/>
      <c r="AG21" s="12"/>
      <c r="AH21" s="27"/>
      <c r="AI21" s="12"/>
      <c r="AJ21" s="27"/>
      <c r="AK21" s="12"/>
      <c r="AL21" s="27"/>
      <c r="AM21" s="12"/>
      <c r="AN21" s="27"/>
      <c r="AO21" s="12"/>
      <c r="AP21" s="7"/>
      <c r="AS21" s="7">
        <f t="shared" si="12"/>
        <v>19</v>
      </c>
      <c r="AT21" s="7"/>
      <c r="AU21" s="7"/>
      <c r="AV21" s="27"/>
      <c r="AW21" s="7"/>
      <c r="AX21" s="27"/>
      <c r="AY21" s="7"/>
      <c r="AZ21" s="27"/>
      <c r="BA21" s="7"/>
      <c r="BB21" s="7"/>
      <c r="BC21" s="7"/>
      <c r="BD21" s="7"/>
      <c r="BE21" s="7"/>
      <c r="BF21" s="7"/>
      <c r="BG21" s="7"/>
      <c r="BH21" s="7"/>
      <c r="BI21" s="7"/>
      <c r="BJ21" s="27"/>
      <c r="BK21" s="7"/>
      <c r="BL21" s="7"/>
      <c r="BO21" s="41">
        <f t="shared" si="13"/>
        <v>19</v>
      </c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</row>
    <row r="22" spans="1:86" ht="14.25">
      <c r="A22" s="7">
        <f t="shared" si="10"/>
        <v>20</v>
      </c>
      <c r="B22" s="7"/>
      <c r="C22" s="7"/>
      <c r="D22" s="27"/>
      <c r="E22" s="12"/>
      <c r="F22" s="27"/>
      <c r="G22" s="12"/>
      <c r="H22" s="27"/>
      <c r="I22" s="12"/>
      <c r="J22" s="27"/>
      <c r="K22" s="12"/>
      <c r="L22" s="27"/>
      <c r="M22" s="12"/>
      <c r="N22" s="27"/>
      <c r="O22" s="12"/>
      <c r="P22" s="27"/>
      <c r="Q22" s="12"/>
      <c r="R22" s="27"/>
      <c r="S22" s="12"/>
      <c r="T22" s="27"/>
      <c r="W22" s="7">
        <f t="shared" si="11"/>
        <v>20</v>
      </c>
      <c r="X22" s="7">
        <f ca="1" t="shared" si="14"/>
        <v>0</v>
      </c>
      <c r="Y22" s="7">
        <f ca="1" t="shared" si="14"/>
        <v>0</v>
      </c>
      <c r="Z22" s="7">
        <f ca="1" t="shared" si="14"/>
        <v>0</v>
      </c>
      <c r="AA22" s="7">
        <f ca="1" t="shared" si="14"/>
        <v>0</v>
      </c>
      <c r="AB22" s="7">
        <f ca="1" t="shared" si="14"/>
        <v>0</v>
      </c>
      <c r="AC22" s="7">
        <f ca="1" t="shared" si="14"/>
        <v>0</v>
      </c>
      <c r="AD22" s="7">
        <f ca="1" t="shared" si="14"/>
        <v>0</v>
      </c>
      <c r="AE22" s="7">
        <f ca="1" t="shared" si="14"/>
        <v>0</v>
      </c>
      <c r="AF22" s="27"/>
      <c r="AG22" s="12"/>
      <c r="AH22" s="27"/>
      <c r="AI22" s="12"/>
      <c r="AJ22" s="27"/>
      <c r="AK22" s="12"/>
      <c r="AL22" s="27"/>
      <c r="AM22" s="12"/>
      <c r="AN22" s="27"/>
      <c r="AO22" s="12"/>
      <c r="AP22" s="7"/>
      <c r="AS22" s="7">
        <f t="shared" si="12"/>
        <v>20</v>
      </c>
      <c r="AT22" s="7"/>
      <c r="AU22" s="7"/>
      <c r="AV22" s="27"/>
      <c r="AW22" s="7"/>
      <c r="AX22" s="27"/>
      <c r="AY22" s="7"/>
      <c r="AZ22" s="27"/>
      <c r="BA22" s="7"/>
      <c r="BB22" s="7"/>
      <c r="BC22" s="7"/>
      <c r="BD22" s="7"/>
      <c r="BE22" s="7"/>
      <c r="BF22" s="7"/>
      <c r="BG22" s="7"/>
      <c r="BH22" s="7"/>
      <c r="BI22" s="7"/>
      <c r="BJ22" s="27"/>
      <c r="BK22" s="7"/>
      <c r="BL22" s="7"/>
      <c r="BO22" s="41">
        <f t="shared" si="13"/>
        <v>20</v>
      </c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</row>
    <row r="23" spans="1:86" ht="14.25">
      <c r="A23" s="7">
        <f t="shared" si="10"/>
        <v>21</v>
      </c>
      <c r="B23" s="7"/>
      <c r="C23" s="7"/>
      <c r="D23" s="27"/>
      <c r="E23" s="12"/>
      <c r="F23" s="27"/>
      <c r="G23" s="12"/>
      <c r="H23" s="27"/>
      <c r="I23" s="12"/>
      <c r="J23" s="27"/>
      <c r="K23" s="12"/>
      <c r="L23" s="27"/>
      <c r="M23" s="12"/>
      <c r="N23" s="27"/>
      <c r="O23" s="12"/>
      <c r="P23" s="27"/>
      <c r="Q23" s="12"/>
      <c r="R23" s="27"/>
      <c r="S23" s="12"/>
      <c r="T23" s="27"/>
      <c r="BO23" s="41">
        <f t="shared" si="13"/>
        <v>21</v>
      </c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</row>
    <row r="24" spans="1:86" ht="14.25">
      <c r="A24" s="7">
        <f t="shared" si="10"/>
        <v>22</v>
      </c>
      <c r="B24" s="7"/>
      <c r="C24" s="7"/>
      <c r="D24" s="27"/>
      <c r="E24" s="12"/>
      <c r="F24" s="27"/>
      <c r="G24" s="12"/>
      <c r="H24" s="27"/>
      <c r="I24" s="12"/>
      <c r="J24" s="27"/>
      <c r="K24" s="12"/>
      <c r="L24" s="27"/>
      <c r="M24" s="12"/>
      <c r="N24" s="27"/>
      <c r="O24" s="12"/>
      <c r="P24" s="27"/>
      <c r="Q24" s="12"/>
      <c r="R24" s="27"/>
      <c r="S24" s="12"/>
      <c r="T24" s="27"/>
      <c r="BO24" s="41">
        <f t="shared" si="13"/>
        <v>22</v>
      </c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</row>
    <row r="25" spans="1:86" ht="14.25">
      <c r="A25" s="7">
        <f t="shared" si="10"/>
        <v>23</v>
      </c>
      <c r="B25" s="7"/>
      <c r="C25" s="7"/>
      <c r="D25" s="27"/>
      <c r="E25" s="12"/>
      <c r="F25" s="27"/>
      <c r="G25" s="12"/>
      <c r="H25" s="27"/>
      <c r="I25" s="12"/>
      <c r="J25" s="27"/>
      <c r="K25" s="12"/>
      <c r="L25" s="27"/>
      <c r="M25" s="12"/>
      <c r="N25" s="27"/>
      <c r="O25" s="12"/>
      <c r="P25" s="27"/>
      <c r="Q25" s="12"/>
      <c r="R25" s="27"/>
      <c r="S25" s="12"/>
      <c r="T25" s="27"/>
      <c r="BO25" s="41">
        <f t="shared" si="13"/>
        <v>23</v>
      </c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</row>
    <row r="26" spans="1:86" ht="14.25">
      <c r="A26" s="7">
        <f t="shared" si="10"/>
        <v>24</v>
      </c>
      <c r="B26" s="7"/>
      <c r="C26" s="7"/>
      <c r="D26" s="27"/>
      <c r="E26" s="12"/>
      <c r="F26" s="27"/>
      <c r="G26" s="12"/>
      <c r="H26" s="27"/>
      <c r="I26" s="12"/>
      <c r="J26" s="27"/>
      <c r="K26" s="12"/>
      <c r="L26" s="27"/>
      <c r="M26" s="12"/>
      <c r="N26" s="27"/>
      <c r="O26" s="12"/>
      <c r="P26" s="27"/>
      <c r="Q26" s="12"/>
      <c r="R26" s="27"/>
      <c r="S26" s="12"/>
      <c r="T26" s="27"/>
      <c r="BO26" s="41">
        <f t="shared" si="13"/>
        <v>24</v>
      </c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</row>
    <row r="27" spans="1:86" ht="14.25">
      <c r="A27" s="7">
        <f t="shared" si="10"/>
        <v>25</v>
      </c>
      <c r="B27" s="7"/>
      <c r="C27" s="7"/>
      <c r="D27" s="27"/>
      <c r="E27" s="12"/>
      <c r="F27" s="27"/>
      <c r="G27" s="12"/>
      <c r="H27" s="27"/>
      <c r="I27" s="12"/>
      <c r="J27" s="27"/>
      <c r="K27" s="12"/>
      <c r="L27" s="27"/>
      <c r="M27" s="12"/>
      <c r="N27" s="27"/>
      <c r="O27" s="12"/>
      <c r="P27" s="27"/>
      <c r="Q27" s="12"/>
      <c r="R27" s="27"/>
      <c r="S27" s="12"/>
      <c r="T27" s="27"/>
      <c r="BO27" s="41">
        <f t="shared" si="13"/>
        <v>25</v>
      </c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</row>
    <row r="28" spans="1:86" ht="14.25">
      <c r="A28" s="7">
        <f t="shared" si="10"/>
        <v>26</v>
      </c>
      <c r="B28" s="7"/>
      <c r="C28" s="7"/>
      <c r="D28" s="27"/>
      <c r="E28" s="12"/>
      <c r="F28" s="27"/>
      <c r="G28" s="12"/>
      <c r="H28" s="27"/>
      <c r="I28" s="12"/>
      <c r="J28" s="27"/>
      <c r="K28" s="12"/>
      <c r="L28" s="27"/>
      <c r="M28" s="12"/>
      <c r="N28" s="27"/>
      <c r="O28" s="12"/>
      <c r="P28" s="27"/>
      <c r="Q28" s="12"/>
      <c r="R28" s="27"/>
      <c r="S28" s="12"/>
      <c r="T28" s="27"/>
      <c r="BO28" s="41">
        <f t="shared" si="13"/>
        <v>26</v>
      </c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</row>
    <row r="29" spans="1:86" ht="14.25">
      <c r="A29" s="7">
        <f t="shared" si="10"/>
        <v>27</v>
      </c>
      <c r="B29" s="7"/>
      <c r="C29" s="7"/>
      <c r="D29" s="27"/>
      <c r="E29" s="12"/>
      <c r="F29" s="27"/>
      <c r="G29" s="12"/>
      <c r="H29" s="27"/>
      <c r="I29" s="12"/>
      <c r="J29" s="27"/>
      <c r="K29" s="12"/>
      <c r="L29" s="27"/>
      <c r="M29" s="12"/>
      <c r="N29" s="27"/>
      <c r="O29" s="12"/>
      <c r="P29" s="27"/>
      <c r="Q29" s="12"/>
      <c r="R29" s="27"/>
      <c r="S29" s="12"/>
      <c r="T29" s="27"/>
      <c r="BO29" s="41">
        <f t="shared" si="13"/>
        <v>27</v>
      </c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</row>
    <row r="30" spans="1:86" ht="14.25">
      <c r="A30" s="7">
        <f t="shared" si="10"/>
        <v>28</v>
      </c>
      <c r="B30" s="7"/>
      <c r="C30" s="7"/>
      <c r="D30" s="27"/>
      <c r="E30" s="12"/>
      <c r="F30" s="27"/>
      <c r="G30" s="12"/>
      <c r="H30" s="27"/>
      <c r="I30" s="12"/>
      <c r="J30" s="27"/>
      <c r="K30" s="12"/>
      <c r="L30" s="27"/>
      <c r="M30" s="12"/>
      <c r="N30" s="27"/>
      <c r="O30" s="12"/>
      <c r="P30" s="27"/>
      <c r="Q30" s="12"/>
      <c r="R30" s="27"/>
      <c r="S30" s="12"/>
      <c r="T30" s="27"/>
      <c r="BO30" s="41">
        <f t="shared" si="13"/>
        <v>28</v>
      </c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</row>
    <row r="31" spans="1:86" ht="14.25">
      <c r="A31" s="7">
        <f t="shared" si="10"/>
        <v>29</v>
      </c>
      <c r="B31" s="7"/>
      <c r="C31" s="7"/>
      <c r="D31" s="27"/>
      <c r="E31" s="12"/>
      <c r="F31" s="27"/>
      <c r="G31" s="12"/>
      <c r="H31" s="27"/>
      <c r="I31" s="12"/>
      <c r="J31" s="27"/>
      <c r="K31" s="12"/>
      <c r="L31" s="27"/>
      <c r="M31" s="12"/>
      <c r="N31" s="27"/>
      <c r="O31" s="12"/>
      <c r="P31" s="27"/>
      <c r="Q31" s="12"/>
      <c r="R31" s="27"/>
      <c r="S31" s="12"/>
      <c r="T31" s="27"/>
      <c r="BO31" s="41">
        <f t="shared" si="13"/>
        <v>29</v>
      </c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</row>
    <row r="32" spans="1:86" ht="14.25">
      <c r="A32" s="7">
        <f t="shared" si="10"/>
        <v>30</v>
      </c>
      <c r="B32" s="7"/>
      <c r="C32" s="7"/>
      <c r="D32" s="27"/>
      <c r="E32" s="12"/>
      <c r="F32" s="27"/>
      <c r="G32" s="12"/>
      <c r="H32" s="27"/>
      <c r="I32" s="12"/>
      <c r="J32" s="27"/>
      <c r="K32" s="12"/>
      <c r="L32" s="27"/>
      <c r="M32" s="12"/>
      <c r="N32" s="27"/>
      <c r="O32" s="12"/>
      <c r="P32" s="27"/>
      <c r="Q32" s="12"/>
      <c r="R32" s="27"/>
      <c r="S32" s="12"/>
      <c r="T32" s="27"/>
      <c r="BO32" s="41">
        <f t="shared" si="13"/>
        <v>30</v>
      </c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</row>
    <row r="33" spans="1:20" ht="14.25">
      <c r="A33" s="7">
        <f t="shared" si="10"/>
        <v>31</v>
      </c>
      <c r="B33" s="7"/>
      <c r="C33" s="7"/>
      <c r="D33" s="27"/>
      <c r="E33" s="12"/>
      <c r="F33" s="27"/>
      <c r="G33" s="12"/>
      <c r="H33" s="27"/>
      <c r="I33" s="12"/>
      <c r="J33" s="27"/>
      <c r="K33" s="12"/>
      <c r="L33" s="27"/>
      <c r="M33" s="12"/>
      <c r="N33" s="27"/>
      <c r="O33" s="12"/>
      <c r="P33" s="27"/>
      <c r="Q33" s="12"/>
      <c r="R33" s="27"/>
      <c r="S33" s="12"/>
      <c r="T33" s="27"/>
    </row>
    <row r="34" spans="1:20" ht="9" customHeight="1">
      <c r="A34" s="7">
        <f t="shared" si="10"/>
        <v>32</v>
      </c>
      <c r="B34" s="7"/>
      <c r="C34" s="7"/>
      <c r="D34" s="27"/>
      <c r="E34" s="12"/>
      <c r="F34" s="27"/>
      <c r="G34" s="12"/>
      <c r="H34" s="27"/>
      <c r="I34" s="12"/>
      <c r="J34" s="27"/>
      <c r="K34" s="12"/>
      <c r="L34" s="27"/>
      <c r="M34" s="12"/>
      <c r="N34" s="27"/>
      <c r="O34" s="12"/>
      <c r="P34" s="27"/>
      <c r="Q34" s="12"/>
      <c r="R34" s="27"/>
      <c r="S34" s="12"/>
      <c r="T34" s="27"/>
    </row>
    <row r="35" spans="1:20" ht="14.25" hidden="1">
      <c r="A35" s="7">
        <f t="shared" si="10"/>
        <v>33</v>
      </c>
      <c r="B35" s="7"/>
      <c r="C35" s="7"/>
      <c r="D35" s="27"/>
      <c r="E35" s="12"/>
      <c r="F35" s="27"/>
      <c r="G35" s="12"/>
      <c r="H35" s="27"/>
      <c r="I35" s="12"/>
      <c r="J35" s="27"/>
      <c r="K35" s="12"/>
      <c r="L35" s="27"/>
      <c r="M35" s="12"/>
      <c r="N35" s="27"/>
      <c r="O35" s="12"/>
      <c r="P35" s="27"/>
      <c r="Q35" s="12"/>
      <c r="R35" s="27"/>
      <c r="S35" s="12"/>
      <c r="T35" s="27"/>
    </row>
    <row r="36" spans="1:20" ht="14.25" hidden="1">
      <c r="A36" s="7">
        <f t="shared" si="10"/>
        <v>34</v>
      </c>
      <c r="B36" s="7"/>
      <c r="C36" s="7"/>
      <c r="D36" s="27"/>
      <c r="E36" s="12"/>
      <c r="F36" s="27"/>
      <c r="G36" s="12"/>
      <c r="H36" s="27"/>
      <c r="I36" s="12"/>
      <c r="J36" s="27"/>
      <c r="K36" s="12"/>
      <c r="L36" s="27"/>
      <c r="M36" s="12"/>
      <c r="N36" s="27"/>
      <c r="O36" s="12"/>
      <c r="P36" s="27"/>
      <c r="Q36" s="12"/>
      <c r="R36" s="27"/>
      <c r="S36" s="12"/>
      <c r="T36" s="27"/>
    </row>
    <row r="37" spans="1:20" ht="14.25" hidden="1">
      <c r="A37" s="7">
        <f t="shared" si="10"/>
        <v>35</v>
      </c>
      <c r="B37" s="7"/>
      <c r="C37" s="7"/>
      <c r="D37" s="27"/>
      <c r="E37" s="12"/>
      <c r="F37" s="27"/>
      <c r="G37" s="12"/>
      <c r="H37" s="27"/>
      <c r="I37" s="12"/>
      <c r="J37" s="27"/>
      <c r="K37" s="12"/>
      <c r="L37" s="27"/>
      <c r="M37" s="12"/>
      <c r="N37" s="27"/>
      <c r="O37" s="12"/>
      <c r="P37" s="27"/>
      <c r="Q37" s="12"/>
      <c r="R37" s="27"/>
      <c r="S37" s="12"/>
      <c r="T37" s="27"/>
    </row>
    <row r="38" spans="1:20" ht="14.25" hidden="1">
      <c r="A38" s="7">
        <f t="shared" si="10"/>
        <v>36</v>
      </c>
      <c r="B38" s="7"/>
      <c r="C38" s="7"/>
      <c r="D38" s="27"/>
      <c r="E38" s="12"/>
      <c r="F38" s="27"/>
      <c r="G38" s="12"/>
      <c r="H38" s="27"/>
      <c r="I38" s="12"/>
      <c r="J38" s="27"/>
      <c r="K38" s="12"/>
      <c r="L38" s="27"/>
      <c r="M38" s="12"/>
      <c r="N38" s="27"/>
      <c r="O38" s="12"/>
      <c r="P38" s="27"/>
      <c r="Q38" s="12"/>
      <c r="R38" s="27"/>
      <c r="S38" s="12"/>
      <c r="T38" s="27"/>
    </row>
    <row r="39" spans="1:20" ht="14.25" hidden="1">
      <c r="A39" s="7">
        <f t="shared" si="10"/>
        <v>37</v>
      </c>
      <c r="B39" s="7"/>
      <c r="C39" s="7"/>
      <c r="D39" s="27"/>
      <c r="E39" s="12"/>
      <c r="F39" s="27"/>
      <c r="G39" s="12"/>
      <c r="H39" s="27"/>
      <c r="I39" s="12"/>
      <c r="J39" s="27"/>
      <c r="K39" s="12"/>
      <c r="L39" s="27"/>
      <c r="M39" s="12"/>
      <c r="N39" s="27"/>
      <c r="O39" s="12"/>
      <c r="P39" s="27"/>
      <c r="Q39" s="12"/>
      <c r="R39" s="27"/>
      <c r="S39" s="12"/>
      <c r="T39" s="27"/>
    </row>
    <row r="40" spans="1:20" ht="14.25" hidden="1">
      <c r="A40" s="7">
        <f t="shared" si="10"/>
        <v>38</v>
      </c>
      <c r="B40" s="7"/>
      <c r="C40" s="7"/>
      <c r="D40" s="27"/>
      <c r="E40" s="12"/>
      <c r="F40" s="27"/>
      <c r="G40" s="12"/>
      <c r="H40" s="27"/>
      <c r="I40" s="12"/>
      <c r="J40" s="27"/>
      <c r="K40" s="12"/>
      <c r="L40" s="27"/>
      <c r="M40" s="12"/>
      <c r="N40" s="27"/>
      <c r="O40" s="12"/>
      <c r="P40" s="27"/>
      <c r="Q40" s="12"/>
      <c r="R40" s="27"/>
      <c r="S40" s="12"/>
      <c r="T40" s="27"/>
    </row>
    <row r="41" spans="1:20" ht="14.25" hidden="1">
      <c r="A41" s="7">
        <f t="shared" si="10"/>
        <v>39</v>
      </c>
      <c r="B41" s="7"/>
      <c r="C41" s="7"/>
      <c r="D41" s="27"/>
      <c r="E41" s="12"/>
      <c r="F41" s="27"/>
      <c r="G41" s="12"/>
      <c r="H41" s="27"/>
      <c r="I41" s="12"/>
      <c r="J41" s="27"/>
      <c r="K41" s="12"/>
      <c r="L41" s="27"/>
      <c r="M41" s="12"/>
      <c r="N41" s="27"/>
      <c r="O41" s="12"/>
      <c r="P41" s="27"/>
      <c r="Q41" s="12"/>
      <c r="R41" s="27"/>
      <c r="S41" s="12"/>
      <c r="T41" s="27"/>
    </row>
    <row r="42" spans="1:20" ht="14.25" hidden="1">
      <c r="A42" s="7">
        <f t="shared" si="10"/>
        <v>40</v>
      </c>
      <c r="B42" s="7"/>
      <c r="C42" s="7"/>
      <c r="D42" s="27"/>
      <c r="E42" s="12"/>
      <c r="F42" s="27"/>
      <c r="G42" s="12"/>
      <c r="H42" s="27"/>
      <c r="I42" s="12"/>
      <c r="J42" s="27"/>
      <c r="K42" s="12"/>
      <c r="L42" s="27"/>
      <c r="M42" s="12"/>
      <c r="N42" s="27"/>
      <c r="O42" s="12"/>
      <c r="P42" s="27"/>
      <c r="Q42" s="12"/>
      <c r="R42" s="27"/>
      <c r="S42" s="12"/>
      <c r="T42" s="27"/>
    </row>
    <row r="43" spans="1:20" ht="14.25" hidden="1">
      <c r="A43" s="7">
        <f t="shared" si="10"/>
        <v>41</v>
      </c>
      <c r="B43" s="7"/>
      <c r="C43" s="7"/>
      <c r="D43" s="27"/>
      <c r="E43" s="12"/>
      <c r="F43" s="27"/>
      <c r="G43" s="12"/>
      <c r="H43" s="27"/>
      <c r="I43" s="12"/>
      <c r="J43" s="27"/>
      <c r="K43" s="12"/>
      <c r="L43" s="27"/>
      <c r="M43" s="12"/>
      <c r="N43" s="27"/>
      <c r="O43" s="12"/>
      <c r="P43" s="27"/>
      <c r="Q43" s="12"/>
      <c r="R43" s="27"/>
      <c r="S43" s="12"/>
      <c r="T43" s="27"/>
    </row>
    <row r="44" spans="1:20" ht="14.25" hidden="1">
      <c r="A44" s="7">
        <f t="shared" si="10"/>
        <v>42</v>
      </c>
      <c r="B44" s="7"/>
      <c r="C44" s="7"/>
      <c r="D44" s="27"/>
      <c r="E44" s="12"/>
      <c r="F44" s="27"/>
      <c r="G44" s="12"/>
      <c r="H44" s="27"/>
      <c r="I44" s="12"/>
      <c r="J44" s="27"/>
      <c r="K44" s="12"/>
      <c r="L44" s="27"/>
      <c r="M44" s="12"/>
      <c r="N44" s="27"/>
      <c r="O44" s="12"/>
      <c r="P44" s="27"/>
      <c r="Q44" s="12"/>
      <c r="R44" s="27"/>
      <c r="S44" s="12"/>
      <c r="T44" s="27"/>
    </row>
    <row r="45" spans="1:20" ht="14.25" hidden="1">
      <c r="A45" s="7">
        <f t="shared" si="10"/>
        <v>43</v>
      </c>
      <c r="B45" s="7"/>
      <c r="C45" s="7"/>
      <c r="D45" s="27"/>
      <c r="E45" s="12"/>
      <c r="F45" s="27"/>
      <c r="G45" s="12"/>
      <c r="H45" s="27"/>
      <c r="I45" s="12"/>
      <c r="J45" s="27"/>
      <c r="K45" s="12"/>
      <c r="L45" s="27"/>
      <c r="M45" s="12"/>
      <c r="N45" s="27"/>
      <c r="O45" s="12"/>
      <c r="P45" s="27"/>
      <c r="Q45" s="12"/>
      <c r="R45" s="27"/>
      <c r="S45" s="12"/>
      <c r="T45" s="27"/>
    </row>
    <row r="46" spans="1:20" ht="14.25" hidden="1">
      <c r="A46" s="7">
        <f t="shared" si="10"/>
        <v>44</v>
      </c>
      <c r="B46" s="7"/>
      <c r="C46" s="7"/>
      <c r="D46" s="27"/>
      <c r="E46" s="12"/>
      <c r="F46" s="27"/>
      <c r="G46" s="12"/>
      <c r="H46" s="27"/>
      <c r="I46" s="12"/>
      <c r="J46" s="27"/>
      <c r="K46" s="12"/>
      <c r="L46" s="27"/>
      <c r="M46" s="12"/>
      <c r="N46" s="27"/>
      <c r="O46" s="12"/>
      <c r="P46" s="27"/>
      <c r="Q46" s="12"/>
      <c r="R46" s="27"/>
      <c r="S46" s="12"/>
      <c r="T46" s="27"/>
    </row>
    <row r="47" spans="1:20" ht="14.25" hidden="1">
      <c r="A47" s="7">
        <f t="shared" si="10"/>
        <v>45</v>
      </c>
      <c r="B47" s="7"/>
      <c r="C47" s="7"/>
      <c r="D47" s="27"/>
      <c r="E47" s="12"/>
      <c r="F47" s="27"/>
      <c r="G47" s="12"/>
      <c r="H47" s="27"/>
      <c r="I47" s="12"/>
      <c r="J47" s="27"/>
      <c r="K47" s="12"/>
      <c r="L47" s="27"/>
      <c r="M47" s="12"/>
      <c r="N47" s="27"/>
      <c r="O47" s="12"/>
      <c r="P47" s="27"/>
      <c r="Q47" s="12"/>
      <c r="R47" s="27"/>
      <c r="S47" s="12"/>
      <c r="T47" s="27"/>
    </row>
    <row r="48" spans="1:20" ht="14.25" hidden="1">
      <c r="A48" s="7">
        <f t="shared" si="10"/>
        <v>46</v>
      </c>
      <c r="B48" s="7"/>
      <c r="C48" s="7"/>
      <c r="D48" s="27"/>
      <c r="E48" s="12"/>
      <c r="F48" s="27"/>
      <c r="G48" s="12"/>
      <c r="H48" s="27"/>
      <c r="I48" s="12"/>
      <c r="J48" s="27"/>
      <c r="K48" s="12"/>
      <c r="L48" s="27"/>
      <c r="M48" s="12"/>
      <c r="N48" s="27"/>
      <c r="O48" s="12"/>
      <c r="P48" s="27"/>
      <c r="Q48" s="12"/>
      <c r="R48" s="27"/>
      <c r="S48" s="12"/>
      <c r="T48" s="27"/>
    </row>
    <row r="49" spans="1:20" ht="14.25" hidden="1">
      <c r="A49" s="7">
        <f t="shared" si="10"/>
        <v>47</v>
      </c>
      <c r="B49" s="7"/>
      <c r="C49" s="7"/>
      <c r="D49" s="27"/>
      <c r="E49" s="12"/>
      <c r="F49" s="27"/>
      <c r="G49" s="12"/>
      <c r="H49" s="27"/>
      <c r="I49" s="12"/>
      <c r="J49" s="27"/>
      <c r="K49" s="12"/>
      <c r="L49" s="27"/>
      <c r="M49" s="12"/>
      <c r="N49" s="27"/>
      <c r="O49" s="12"/>
      <c r="P49" s="27"/>
      <c r="Q49" s="12"/>
      <c r="R49" s="27"/>
      <c r="S49" s="12"/>
      <c r="T49" s="27"/>
    </row>
    <row r="50" spans="1:20" ht="14.25" hidden="1">
      <c r="A50" s="7">
        <f t="shared" si="10"/>
        <v>48</v>
      </c>
      <c r="B50" s="7"/>
      <c r="C50" s="7"/>
      <c r="D50" s="27"/>
      <c r="E50" s="12"/>
      <c r="F50" s="27"/>
      <c r="G50" s="12"/>
      <c r="H50" s="27"/>
      <c r="I50" s="12"/>
      <c r="J50" s="27"/>
      <c r="K50" s="12"/>
      <c r="L50" s="27"/>
      <c r="M50" s="12"/>
      <c r="N50" s="27"/>
      <c r="O50" s="12"/>
      <c r="P50" s="27"/>
      <c r="Q50" s="12"/>
      <c r="R50" s="27"/>
      <c r="S50" s="12"/>
      <c r="T50" s="27"/>
    </row>
    <row r="51" spans="1:20" ht="14.25" hidden="1">
      <c r="A51" s="7">
        <f t="shared" si="10"/>
        <v>49</v>
      </c>
      <c r="B51" s="7"/>
      <c r="C51" s="7"/>
      <c r="D51" s="27"/>
      <c r="E51" s="12"/>
      <c r="F51" s="27"/>
      <c r="G51" s="12"/>
      <c r="H51" s="27"/>
      <c r="I51" s="12"/>
      <c r="J51" s="27"/>
      <c r="K51" s="12"/>
      <c r="L51" s="27"/>
      <c r="M51" s="12"/>
      <c r="N51" s="27"/>
      <c r="O51" s="12"/>
      <c r="P51" s="27"/>
      <c r="Q51" s="12"/>
      <c r="R51" s="27"/>
      <c r="S51" s="12"/>
      <c r="T51" s="27"/>
    </row>
    <row r="52" spans="1:20" ht="14.25" hidden="1">
      <c r="A52" s="7">
        <f t="shared" si="10"/>
        <v>50</v>
      </c>
      <c r="B52" s="7"/>
      <c r="C52" s="7"/>
      <c r="D52" s="27"/>
      <c r="E52" s="12"/>
      <c r="F52" s="27"/>
      <c r="G52" s="12"/>
      <c r="H52" s="27"/>
      <c r="I52" s="12"/>
      <c r="J52" s="27"/>
      <c r="K52" s="12"/>
      <c r="L52" s="27"/>
      <c r="M52" s="12"/>
      <c r="N52" s="27"/>
      <c r="O52" s="12"/>
      <c r="P52" s="27"/>
      <c r="Q52" s="12"/>
      <c r="R52" s="27"/>
      <c r="S52" s="12"/>
      <c r="T52" s="27"/>
    </row>
    <row r="53" spans="1:20" ht="14.25" hidden="1">
      <c r="A53" s="7">
        <f t="shared" si="10"/>
        <v>51</v>
      </c>
      <c r="B53" s="57"/>
      <c r="C53" s="57"/>
      <c r="D53" s="49"/>
      <c r="E53" s="48"/>
      <c r="F53" s="49"/>
      <c r="G53" s="48"/>
      <c r="H53" s="49"/>
      <c r="I53" s="48"/>
      <c r="J53" s="49"/>
      <c r="K53" s="48"/>
      <c r="L53" s="49"/>
      <c r="M53" s="48"/>
      <c r="N53" s="49"/>
      <c r="O53" s="48"/>
      <c r="P53" s="49"/>
      <c r="Q53" s="48"/>
      <c r="R53" s="49"/>
      <c r="S53" s="48"/>
      <c r="T53" s="49"/>
    </row>
    <row r="54" spans="1:20" ht="5.25" customHeight="1" hidden="1">
      <c r="A54" s="7">
        <f t="shared" si="10"/>
        <v>52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4.25" hidden="1">
      <c r="A55" s="7">
        <f t="shared" si="10"/>
        <v>53</v>
      </c>
      <c r="B55" s="7"/>
      <c r="C55" s="7"/>
      <c r="D55" s="27"/>
      <c r="E55" s="12"/>
      <c r="F55" s="27"/>
      <c r="G55" s="12"/>
      <c r="H55" s="27"/>
      <c r="I55" s="12"/>
      <c r="J55" s="27"/>
      <c r="K55" s="12"/>
      <c r="L55" s="27"/>
      <c r="M55" s="12"/>
      <c r="N55" s="27"/>
      <c r="O55" s="12"/>
      <c r="P55" s="27"/>
      <c r="Q55" s="12"/>
      <c r="R55" s="27"/>
      <c r="S55" s="12"/>
      <c r="T55" s="27"/>
    </row>
    <row r="56" spans="1:20" ht="14.25" hidden="1">
      <c r="A56" s="7">
        <f t="shared" si="10"/>
        <v>54</v>
      </c>
      <c r="B56" s="7"/>
      <c r="C56" s="7"/>
      <c r="D56" s="27"/>
      <c r="E56" s="12"/>
      <c r="F56" s="27"/>
      <c r="G56" s="12"/>
      <c r="H56" s="27"/>
      <c r="I56" s="12"/>
      <c r="J56" s="27"/>
      <c r="K56" s="12"/>
      <c r="L56" s="27"/>
      <c r="M56" s="12"/>
      <c r="N56" s="27"/>
      <c r="O56" s="12"/>
      <c r="P56" s="27"/>
      <c r="Q56" s="12"/>
      <c r="R56" s="27"/>
      <c r="S56" s="12"/>
      <c r="T56" s="27"/>
    </row>
    <row r="57" spans="1:20" ht="14.25" hidden="1">
      <c r="A57" s="7">
        <f t="shared" si="10"/>
        <v>55</v>
      </c>
      <c r="B57" s="7"/>
      <c r="C57" s="7"/>
      <c r="D57" s="27"/>
      <c r="E57" s="12"/>
      <c r="F57" s="27"/>
      <c r="G57" s="12"/>
      <c r="H57" s="27"/>
      <c r="I57" s="12"/>
      <c r="J57" s="27"/>
      <c r="K57" s="12"/>
      <c r="L57" s="27"/>
      <c r="M57" s="12"/>
      <c r="N57" s="27"/>
      <c r="O57" s="12"/>
      <c r="P57" s="27"/>
      <c r="Q57" s="12"/>
      <c r="R57" s="27"/>
      <c r="S57" s="12"/>
      <c r="T57" s="27"/>
    </row>
    <row r="58" spans="1:20" ht="14.25" hidden="1">
      <c r="A58" s="7">
        <f t="shared" si="10"/>
        <v>56</v>
      </c>
      <c r="B58" s="7"/>
      <c r="C58" s="7"/>
      <c r="D58" s="27"/>
      <c r="E58" s="12"/>
      <c r="F58" s="27"/>
      <c r="G58" s="12"/>
      <c r="H58" s="27"/>
      <c r="I58" s="12"/>
      <c r="J58" s="27"/>
      <c r="K58" s="12"/>
      <c r="L58" s="27"/>
      <c r="M58" s="12"/>
      <c r="N58" s="27"/>
      <c r="O58" s="12"/>
      <c r="P58" s="27"/>
      <c r="Q58" s="12"/>
      <c r="R58" s="27"/>
      <c r="S58" s="12"/>
      <c r="T58" s="27"/>
    </row>
    <row r="59" spans="1:20" ht="14.25" hidden="1">
      <c r="A59" s="7">
        <f t="shared" si="10"/>
        <v>57</v>
      </c>
      <c r="B59" s="7"/>
      <c r="C59" s="7"/>
      <c r="D59" s="27"/>
      <c r="E59" s="12"/>
      <c r="F59" s="27"/>
      <c r="G59" s="12"/>
      <c r="H59" s="27"/>
      <c r="I59" s="12"/>
      <c r="J59" s="27"/>
      <c r="K59" s="12"/>
      <c r="L59" s="27"/>
      <c r="M59" s="12"/>
      <c r="N59" s="27"/>
      <c r="O59" s="12"/>
      <c r="P59" s="27"/>
      <c r="Q59" s="12"/>
      <c r="R59" s="27"/>
      <c r="S59" s="12"/>
      <c r="T59" s="27"/>
    </row>
    <row r="60" spans="1:20" ht="14.25" hidden="1">
      <c r="A60" s="7">
        <f t="shared" si="10"/>
        <v>58</v>
      </c>
      <c r="B60" s="7"/>
      <c r="C60" s="7"/>
      <c r="D60" s="27"/>
      <c r="E60" s="12"/>
      <c r="F60" s="27"/>
      <c r="G60" s="12"/>
      <c r="H60" s="27"/>
      <c r="I60" s="12"/>
      <c r="J60" s="27"/>
      <c r="K60" s="12"/>
      <c r="L60" s="27"/>
      <c r="M60" s="12"/>
      <c r="N60" s="27"/>
      <c r="O60" s="12"/>
      <c r="P60" s="27"/>
      <c r="Q60" s="12"/>
      <c r="R60" s="27"/>
      <c r="S60" s="12"/>
      <c r="T60" s="27"/>
    </row>
    <row r="61" spans="1:20" ht="14.25" hidden="1">
      <c r="A61" s="7">
        <f t="shared" si="10"/>
        <v>59</v>
      </c>
      <c r="B61" s="7"/>
      <c r="C61" s="7"/>
      <c r="D61" s="27"/>
      <c r="E61" s="12"/>
      <c r="F61" s="27"/>
      <c r="G61" s="12"/>
      <c r="H61" s="27"/>
      <c r="I61" s="12"/>
      <c r="J61" s="27"/>
      <c r="K61" s="12"/>
      <c r="L61" s="27"/>
      <c r="M61" s="12"/>
      <c r="N61" s="27"/>
      <c r="O61" s="12"/>
      <c r="P61" s="27"/>
      <c r="Q61" s="12"/>
      <c r="R61" s="27"/>
      <c r="S61" s="12"/>
      <c r="T61" s="27"/>
    </row>
    <row r="62" spans="1:20" ht="14.25" hidden="1">
      <c r="A62" s="7">
        <f t="shared" si="10"/>
        <v>60</v>
      </c>
      <c r="B62" s="7"/>
      <c r="C62" s="7"/>
      <c r="D62" s="27"/>
      <c r="E62" s="12"/>
      <c r="F62" s="27"/>
      <c r="G62" s="12"/>
      <c r="H62" s="27"/>
      <c r="I62" s="12"/>
      <c r="J62" s="27"/>
      <c r="K62" s="12"/>
      <c r="L62" s="27"/>
      <c r="M62" s="12"/>
      <c r="N62" s="27"/>
      <c r="O62" s="12"/>
      <c r="P62" s="27"/>
      <c r="Q62" s="12"/>
      <c r="R62" s="27"/>
      <c r="S62" s="12"/>
      <c r="T62" s="27"/>
    </row>
    <row r="63" ht="14.25" hidden="1"/>
    <row r="64" ht="14.25" hidden="1"/>
    <row r="65" ht="14.25" hidden="1"/>
    <row r="66" ht="14.25" hidden="1">
      <c r="AU66" s="14"/>
    </row>
    <row r="67" spans="1:86" ht="21" hidden="1">
      <c r="A67" s="67" t="s">
        <v>260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21"/>
      <c r="W67" s="66" t="s">
        <v>259</v>
      </c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58"/>
      <c r="AS67" s="66" t="s">
        <v>258</v>
      </c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17"/>
      <c r="BO67" s="66" t="s">
        <v>257</v>
      </c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</row>
    <row r="68" spans="1:86" s="1" customFormat="1" ht="14.25" hidden="1">
      <c r="A68" s="3"/>
      <c r="B68" s="3" t="s">
        <v>0</v>
      </c>
      <c r="C68" s="11" t="s">
        <v>1</v>
      </c>
      <c r="D68" s="29" t="s">
        <v>187</v>
      </c>
      <c r="E68" s="11" t="s">
        <v>186</v>
      </c>
      <c r="F68" s="35" t="s">
        <v>188</v>
      </c>
      <c r="G68" s="11" t="s">
        <v>186</v>
      </c>
      <c r="H68" s="35" t="s">
        <v>189</v>
      </c>
      <c r="I68" s="11" t="s">
        <v>186</v>
      </c>
      <c r="J68" s="35" t="s">
        <v>190</v>
      </c>
      <c r="K68" s="11" t="s">
        <v>186</v>
      </c>
      <c r="L68" s="35" t="s">
        <v>191</v>
      </c>
      <c r="M68" s="11" t="s">
        <v>186</v>
      </c>
      <c r="N68" s="35" t="s">
        <v>192</v>
      </c>
      <c r="O68" s="11" t="s">
        <v>186</v>
      </c>
      <c r="P68" s="35" t="s">
        <v>193</v>
      </c>
      <c r="Q68" s="11" t="s">
        <v>186</v>
      </c>
      <c r="R68" s="29" t="s">
        <v>72</v>
      </c>
      <c r="S68" s="18" t="s">
        <v>186</v>
      </c>
      <c r="T68" s="29" t="s">
        <v>200</v>
      </c>
      <c r="U68" s="24"/>
      <c r="W68" s="2"/>
      <c r="X68" s="2" t="s">
        <v>0</v>
      </c>
      <c r="Y68" s="2" t="s">
        <v>1</v>
      </c>
      <c r="Z68" s="31" t="s">
        <v>187</v>
      </c>
      <c r="AA68" s="13" t="s">
        <v>186</v>
      </c>
      <c r="AB68" s="35" t="s">
        <v>188</v>
      </c>
      <c r="AC68" s="11" t="s">
        <v>186</v>
      </c>
      <c r="AD68" s="35" t="s">
        <v>189</v>
      </c>
      <c r="AE68" s="11" t="s">
        <v>186</v>
      </c>
      <c r="AF68" s="35" t="s">
        <v>190</v>
      </c>
      <c r="AG68" s="11" t="s">
        <v>186</v>
      </c>
      <c r="AH68" s="35" t="s">
        <v>191</v>
      </c>
      <c r="AI68" s="11" t="s">
        <v>186</v>
      </c>
      <c r="AJ68" s="35" t="s">
        <v>192</v>
      </c>
      <c r="AK68" s="11" t="s">
        <v>186</v>
      </c>
      <c r="AL68" s="35" t="s">
        <v>193</v>
      </c>
      <c r="AM68" s="11" t="s">
        <v>186</v>
      </c>
      <c r="AN68" s="35" t="s">
        <v>72</v>
      </c>
      <c r="AO68" s="11" t="s">
        <v>186</v>
      </c>
      <c r="AP68" s="5" t="s">
        <v>200</v>
      </c>
      <c r="AQ68" s="24"/>
      <c r="AS68" s="2"/>
      <c r="AT68" s="2" t="s">
        <v>0</v>
      </c>
      <c r="AU68" s="2" t="s">
        <v>1</v>
      </c>
      <c r="AV68" s="31" t="s">
        <v>187</v>
      </c>
      <c r="AW68" s="13" t="s">
        <v>186</v>
      </c>
      <c r="AX68" s="35" t="s">
        <v>188</v>
      </c>
      <c r="AY68" s="11" t="s">
        <v>186</v>
      </c>
      <c r="AZ68" s="35" t="s">
        <v>189</v>
      </c>
      <c r="BA68" s="11" t="s">
        <v>186</v>
      </c>
      <c r="BB68" s="35" t="s">
        <v>190</v>
      </c>
      <c r="BC68" s="11" t="s">
        <v>186</v>
      </c>
      <c r="BD68" s="35" t="s">
        <v>191</v>
      </c>
      <c r="BE68" s="11" t="s">
        <v>186</v>
      </c>
      <c r="BF68" s="35" t="s">
        <v>192</v>
      </c>
      <c r="BG68" s="11" t="s">
        <v>186</v>
      </c>
      <c r="BH68" s="35" t="s">
        <v>193</v>
      </c>
      <c r="BI68" s="11" t="s">
        <v>186</v>
      </c>
      <c r="BJ68" s="35" t="s">
        <v>72</v>
      </c>
      <c r="BK68" s="18" t="s">
        <v>186</v>
      </c>
      <c r="BL68" s="5" t="s">
        <v>200</v>
      </c>
      <c r="BM68" s="24"/>
      <c r="BO68" s="2"/>
      <c r="BP68" s="2" t="s">
        <v>0</v>
      </c>
      <c r="BQ68" s="2" t="s">
        <v>1</v>
      </c>
      <c r="BR68" s="31" t="s">
        <v>187</v>
      </c>
      <c r="BS68" s="13" t="s">
        <v>186</v>
      </c>
      <c r="BT68" s="35" t="s">
        <v>188</v>
      </c>
      <c r="BU68" s="11" t="s">
        <v>186</v>
      </c>
      <c r="BV68" s="35" t="s">
        <v>189</v>
      </c>
      <c r="BW68" s="11" t="s">
        <v>186</v>
      </c>
      <c r="BX68" s="35" t="s">
        <v>190</v>
      </c>
      <c r="BY68" s="11" t="s">
        <v>186</v>
      </c>
      <c r="BZ68" s="35" t="s">
        <v>191</v>
      </c>
      <c r="CA68" s="11" t="s">
        <v>186</v>
      </c>
      <c r="CB68" s="35" t="s">
        <v>192</v>
      </c>
      <c r="CC68" s="11" t="s">
        <v>186</v>
      </c>
      <c r="CD68" s="35" t="s">
        <v>193</v>
      </c>
      <c r="CE68" s="11" t="s">
        <v>186</v>
      </c>
      <c r="CF68" s="29" t="s">
        <v>72</v>
      </c>
      <c r="CG68" s="11" t="s">
        <v>186</v>
      </c>
      <c r="CH68" s="5" t="s">
        <v>200</v>
      </c>
    </row>
    <row r="69" spans="1:87" ht="14.25" hidden="1">
      <c r="A69" s="7">
        <v>1</v>
      </c>
      <c r="B69" s="7" t="s">
        <v>80</v>
      </c>
      <c r="C69" s="12" t="s">
        <v>81</v>
      </c>
      <c r="D69" s="30">
        <f aca="true" t="shared" si="15" ref="D69:D75">VLOOKUP($B69,$A$131:$C$173,2,FALSE)</f>
        <v>8</v>
      </c>
      <c r="E69" s="53">
        <f aca="true" t="shared" si="16" ref="E69:E74">VLOOKUP($B69,$A$131:$C$173,3,FALSE)</f>
        <v>179.83333433333334</v>
      </c>
      <c r="F69" s="27">
        <f aca="true" t="shared" si="17" ref="F69:F75">VLOOKUP($B69,$D$130:$F$175,2,FALSE)</f>
        <v>6</v>
      </c>
      <c r="G69" s="53">
        <f aca="true" t="shared" si="18" ref="G69:G74">VLOOKUP($B69,$D$130:$F$175,3,FALSE)</f>
        <v>167.3</v>
      </c>
      <c r="H69" s="27">
        <f>VLOOKUP($B69,$G$131:$I$175,2,FALSE)</f>
        <v>9</v>
      </c>
      <c r="I69" s="53">
        <f>VLOOKUP($B69,$G$131:$I$175,3,FALSE)</f>
        <v>188.5</v>
      </c>
      <c r="J69" s="27">
        <f>VLOOKUP($B69,$J$131:$L$178,2,FALSE)</f>
        <v>8</v>
      </c>
      <c r="K69" s="53">
        <f>VLOOKUP($B69,$J$131:$L$178,3,FALSE)</f>
        <v>191.66674666666665</v>
      </c>
      <c r="L69" s="27">
        <f>IF($M131="","",VLOOKUP($B69,$M$131:$O$178,2,FALSE))</f>
      </c>
      <c r="M69" s="27">
        <f>IF($M131="","",VLOOKUP($B69,$M$131:$O$178,3,FALSE))</f>
      </c>
      <c r="N69" s="27">
        <f>IF($P131="","",VLOOKUP($B69,$P$131:$R$178,2,FALSE))</f>
      </c>
      <c r="O69" s="27">
        <f>IF($P131="","",VLOOKUP($B69,$P$131:$R$178,3,FALSE))</f>
      </c>
      <c r="P69" s="27">
        <f>IF($S131="","",VLOOKUP($B69,$S$131:$U$178,2,FALSE))</f>
      </c>
      <c r="Q69" s="27">
        <f>IF($S131="","",VLOOKUP($B69,$S$131:$U$178,3,FALSE))</f>
      </c>
      <c r="R69" s="26">
        <f aca="true" t="shared" si="19" ref="R69:R128">SUM(D69,F69,H69,J69,L69,N69,P69)+S69*0.000001</f>
        <v>31.00018182502025</v>
      </c>
      <c r="S69" s="19">
        <f aca="true" t="shared" si="20" ref="S69:S75">AVERAGE(E69,G69,I69,K69,M69,O69,Q69)</f>
        <v>181.82502025</v>
      </c>
      <c r="T69" s="38">
        <f>COUNT(E69,G69,I69,K69,M69,O69,Q69)*6</f>
        <v>24</v>
      </c>
      <c r="U69" s="25">
        <f>RANK(R69,$R$69:$R$128)</f>
        <v>1</v>
      </c>
      <c r="W69" s="7">
        <v>1</v>
      </c>
      <c r="X69" s="7" t="s">
        <v>143</v>
      </c>
      <c r="Y69" s="7" t="s">
        <v>81</v>
      </c>
      <c r="Z69" s="30">
        <f>VLOOKUP($X69,$W$131:$Y$145,2,FALSE)</f>
        <v>0</v>
      </c>
      <c r="AA69" s="12"/>
      <c r="AB69" s="27">
        <f>VLOOKUP($X69,$Z$131:$AB$145,2,FALSE)</f>
        <v>7</v>
      </c>
      <c r="AC69" s="42">
        <f>VLOOKUP($X69,$Z$131:$AB$145,3,FALSE)</f>
        <v>170.2</v>
      </c>
      <c r="AD69" s="27">
        <f>VLOOKUP($X69,$AC$131:$AE$145,2,FALSE)</f>
        <v>8</v>
      </c>
      <c r="AE69" s="42">
        <f>VLOOKUP($X69,$AC$131:$AE$145,3,FALSE)</f>
        <v>164.66666666666666</v>
      </c>
      <c r="AF69" s="27">
        <f>IF($AF131="","",VLOOKUP($X69,$AF$131:$AH$145,2,FALSE))</f>
      </c>
      <c r="AG69" s="27">
        <f>IF($AF131="","",VLOOKUP($X69,$AF$131:$AH$145,3,FALSE))</f>
      </c>
      <c r="AH69" s="27">
        <f>IF($AI131="","",VLOOKUP($X69,$AI$131:$AK$145,2,FALSE))</f>
      </c>
      <c r="AI69" s="27">
        <f>IF($AI131="","",VLOOKUP($X69,$AI$131:$AK$145,3,FALSE))</f>
      </c>
      <c r="AJ69" s="27">
        <f>IF($AL131="","",VLOOKUP($X69,$AL$131:$AN$145,2,FALSE))</f>
      </c>
      <c r="AK69" s="27">
        <f>IF($AL131="","",VLOOKUP($X69,$AL$131:$AN$145,3,FALSE))</f>
      </c>
      <c r="AL69" s="27">
        <f>IF($AO131="","",VLOOKUP($X69,$AO$131:$AQ$145,2,FALSE))</f>
      </c>
      <c r="AM69" s="27">
        <f>IF($AO131="","",VLOOKUP($X69,$AO$131:$AQ$145,3,FALSE))</f>
      </c>
      <c r="AN69" s="33">
        <f>SUM(Z69,AB69,AD69,AF69,AH69,AJ69,AL69)+W69*0.000001</f>
        <v>15.000001</v>
      </c>
      <c r="AO69" s="19">
        <f>AVERAGE(AA69,AC69,AE69,AG69,AI69,AK69,AM69)</f>
        <v>167.43333333333334</v>
      </c>
      <c r="AP69" s="38">
        <f>COUNT(AA69,AC69,AE69,AG69,AI69,AK69,AM69)*6</f>
        <v>12</v>
      </c>
      <c r="AQ69" s="39">
        <f>RANK(AN69,$AN$69:$AN$88)</f>
        <v>1</v>
      </c>
      <c r="AS69" s="7">
        <v>20</v>
      </c>
      <c r="AT69" s="7"/>
      <c r="AU69" s="7"/>
      <c r="AV69" s="30"/>
      <c r="AW69" s="12"/>
      <c r="AX69" s="27"/>
      <c r="AY69" s="42"/>
      <c r="AZ69" s="27"/>
      <c r="BA69" s="42"/>
      <c r="BB69" s="27">
        <f>IF($BB131="","",VLOOKUP($AT69,$BB$131:$BD$145,2,FALSE))</f>
      </c>
      <c r="BC69" s="27">
        <f>IF($BB131="","",VLOOKUP($AT69,$BB$131:$BD$145,3,FALSE))</f>
      </c>
      <c r="BD69" s="27">
        <f>IF($BE131="","",VLOOKUP($AT69,$BE$131:$BG$145,2,FALSE))</f>
      </c>
      <c r="BE69" s="27">
        <f>IF($BE131="","",VLOOKUP($AT69,$BE$131:$BG$145,3,FALSE))</f>
      </c>
      <c r="BF69" s="27">
        <f>IF($BH131="","",VLOOKUP($AT69,$BH$131:$BJ$145,2,FALSE))</f>
      </c>
      <c r="BG69" s="27">
        <f>IF($BH131="","",VLOOKUP($AT69,$BH$131:$BJ$145,3,FALSE))</f>
      </c>
      <c r="BH69" s="27">
        <f>IF($BK131="","",VLOOKUP($AT69,$BK$131:$BM$145,2,FALSE))</f>
      </c>
      <c r="BI69" s="27">
        <f>IF($BK131="","",VLOOKUP($AT69,$BK$131:$BM$145,3,FALSE))</f>
      </c>
      <c r="BJ69" s="33">
        <f>SUM(AV69,AX69,AZ69,BB69,BD69,BF69,BH69)+AS69*0.000001</f>
        <v>1.9999999999999998E-05</v>
      </c>
      <c r="BK69" s="19"/>
      <c r="BL69" s="38">
        <f>COUNT(AW69,AY69,BA69,BC69,BE69,BG69,BI69)*6</f>
        <v>0</v>
      </c>
      <c r="BM69" s="39">
        <f>RANK(BJ69,$BJ$69:$BJ$88)</f>
        <v>1</v>
      </c>
      <c r="BO69" s="7">
        <v>30</v>
      </c>
      <c r="BP69" s="7" t="s">
        <v>136</v>
      </c>
      <c r="BQ69" s="7" t="s">
        <v>81</v>
      </c>
      <c r="BR69" s="30">
        <f aca="true" t="shared" si="21" ref="BR69:BR75">VLOOKUP($BP69,$BO$131:$BQ$144,2,FALSE)</f>
        <v>9</v>
      </c>
      <c r="BS69" s="12">
        <f aca="true" t="shared" si="22" ref="BS69:BS75">VLOOKUP($BP69,$BO$131:$BQ$144,3,FALSE)</f>
        <v>73.66667466666667</v>
      </c>
      <c r="BT69" s="27">
        <f aca="true" t="shared" si="23" ref="BT69:BT75">VLOOKUP($BP69,$BR$131:$BT$144,2,FALSE)</f>
        <v>9</v>
      </c>
      <c r="BU69" s="42">
        <f aca="true" t="shared" si="24" ref="BU69:BU75">VLOOKUP($BP69,$BR$131:$BT$144,3,FALSE)</f>
        <v>89.7</v>
      </c>
      <c r="BV69" s="27">
        <f>VLOOKUP($BP69,$BU$131:$BW$145,2,FALSE)</f>
        <v>8</v>
      </c>
      <c r="BW69" s="53">
        <f>VLOOKUP($BP69,$BU$131:$BW$145,3,FALSE)</f>
        <v>61.3</v>
      </c>
      <c r="BX69" s="27">
        <f>VLOOKUP($BP69,$BX$131:$BZ$145,2,FALSE)</f>
        <v>8</v>
      </c>
      <c r="BY69" s="53">
        <f>VLOOKUP($BP69,$BX$131:$BZ$145,3,FALSE)</f>
        <v>71.33335233333332</v>
      </c>
      <c r="BZ69" s="27">
        <f>IF($CA131="","",VLOOKUP($BP69,$CA$131:$CC$145,2,FALSE))</f>
      </c>
      <c r="CA69" s="27">
        <f>IF($CA131="","",VLOOKUP($BP69,$CA$131:$CC$145,3,FALSE))</f>
      </c>
      <c r="CB69" s="27">
        <f>IF($CD131="","",VLOOKUP($BP69,$CD$131:$CF$145,2,FALSE))</f>
      </c>
      <c r="CC69" s="27">
        <f>IF($CD131="","",VLOOKUP($BP69,$CD$131:$CF$145,3,FALSE))</f>
      </c>
      <c r="CD69" s="27">
        <f>IF($CG131="","",VLOOKUP($BP69,$CG$131:$CI$145,2,FALSE))</f>
      </c>
      <c r="CE69" s="27">
        <f>IF($CG131="","",VLOOKUP($BP69,$CG$131:$CI$145,3,FALSE))</f>
      </c>
      <c r="CF69" s="26">
        <f>SUM(BR69,BT69,BV69,BX69,BZ69,CB69,CD69)+BO69*0.000001</f>
        <v>34.00003</v>
      </c>
      <c r="CG69" s="19">
        <f aca="true" t="shared" si="25" ref="CG69:CG75">AVERAGE(BS69,BU69,BW69,BY69,CA69,CC69,CE69)</f>
        <v>74.00000675</v>
      </c>
      <c r="CH69" s="26">
        <f>COUNT(BS69,BU69,BW69,BY69,CA69,CC69,CE69)*3</f>
        <v>12</v>
      </c>
      <c r="CI69">
        <f>RANK(CF69,$CF$69:$CF$98)</f>
        <v>1</v>
      </c>
    </row>
    <row r="70" spans="1:87" ht="14.25" hidden="1">
      <c r="A70" s="7">
        <v>2</v>
      </c>
      <c r="B70" s="7" t="s">
        <v>83</v>
      </c>
      <c r="C70" s="12" t="s">
        <v>81</v>
      </c>
      <c r="D70" s="30">
        <f t="shared" si="15"/>
        <v>2</v>
      </c>
      <c r="E70" s="53">
        <f t="shared" si="16"/>
        <v>178.16666966666665</v>
      </c>
      <c r="F70" s="27">
        <f t="shared" si="17"/>
        <v>9</v>
      </c>
      <c r="G70" s="53">
        <f t="shared" si="18"/>
        <v>170.3</v>
      </c>
      <c r="H70" s="27">
        <f>VLOOKUP($B70,$G$131:$I$175,2,FALSE)</f>
        <v>3</v>
      </c>
      <c r="I70" s="53">
        <f>VLOOKUP($B70,$G$131:$I$175,3,FALSE)</f>
        <v>170</v>
      </c>
      <c r="J70" s="27">
        <f>VLOOKUP($B70,$J$131:$L$178,2,FALSE)</f>
        <v>2</v>
      </c>
      <c r="K70" s="53">
        <f>VLOOKUP($B70,$J$131:$L$178,3,FALSE)</f>
        <v>164.83341133333334</v>
      </c>
      <c r="L70" s="27">
        <f aca="true" t="shared" si="26" ref="L70:L128">IF($M132="","",VLOOKUP($B70,$M$131:$O$178,2,FALSE))</f>
      </c>
      <c r="M70" s="27">
        <f aca="true" t="shared" si="27" ref="M70:M128">IF($M132="","",VLOOKUP($B70,$M$131:$O$178,3,FALSE))</f>
      </c>
      <c r="N70" s="27">
        <f aca="true" t="shared" si="28" ref="N70:N128">IF($P132="","",VLOOKUP($B70,$P$131:$R$178,2,FALSE))</f>
      </c>
      <c r="O70" s="27">
        <f aca="true" t="shared" si="29" ref="O70:O128">IF($P132="","",VLOOKUP($B70,$P$131:$R$178,3,FALSE))</f>
      </c>
      <c r="P70" s="27">
        <f aca="true" t="shared" si="30" ref="P70:P128">IF($S132="","",VLOOKUP($B70,$S$131:$U$178,2,FALSE))</f>
      </c>
      <c r="Q70" s="27">
        <f aca="true" t="shared" si="31" ref="Q70:Q128">IF($S132="","",VLOOKUP($B70,$S$131:$U$178,3,FALSE))</f>
      </c>
      <c r="R70" s="26">
        <f t="shared" si="19"/>
        <v>16.00017082502025</v>
      </c>
      <c r="S70" s="19">
        <f t="shared" si="20"/>
        <v>170.82502025000002</v>
      </c>
      <c r="T70" s="38">
        <f aca="true" t="shared" si="32" ref="T70:T128">COUNT(E70,G70,I70,K70,M70,O70,Q70)*6</f>
        <v>24</v>
      </c>
      <c r="U70" s="25">
        <f aca="true" t="shared" si="33" ref="U70:U128">RANK(R70,$R$69:$R$128)</f>
        <v>3</v>
      </c>
      <c r="W70" s="7">
        <v>2</v>
      </c>
      <c r="X70" s="7" t="s">
        <v>144</v>
      </c>
      <c r="Y70" s="7" t="s">
        <v>81</v>
      </c>
      <c r="Z70" s="30">
        <f>VLOOKUP($X70,$W$131:$Y$145,2,FALSE)</f>
        <v>0</v>
      </c>
      <c r="AA70" s="12"/>
      <c r="AB70" s="27">
        <f>VLOOKUP($X70,$Z$131:$AB$145,2,FALSE)</f>
        <v>4</v>
      </c>
      <c r="AC70" s="42"/>
      <c r="AD70" s="27">
        <f>VLOOKUP($X70,$AC$131:$AE$145,2,FALSE)</f>
        <v>2</v>
      </c>
      <c r="AE70" s="42">
        <f>VLOOKUP($X70,$AC$131:$AE$145,3,FALSE)</f>
        <v>119.5</v>
      </c>
      <c r="AF70" s="27">
        <f aca="true" t="shared" si="34" ref="AF70:AF88">IF($AF132="","",VLOOKUP($X70,$AF$131:$AH$145,2,FALSE))</f>
      </c>
      <c r="AG70" s="27">
        <f aca="true" t="shared" si="35" ref="AG70:AG88">IF($AF132="","",VLOOKUP($X70,$AF$131:$AH$145,3,FALSE))</f>
      </c>
      <c r="AH70" s="27">
        <f aca="true" t="shared" si="36" ref="AH70:AH88">IF($AI132="","",VLOOKUP($X70,$AI$131:$AK$145,2,FALSE))</f>
      </c>
      <c r="AI70" s="27">
        <f aca="true" t="shared" si="37" ref="AI70:AI88">IF($AI132="","",VLOOKUP($X70,$AI$131:$AK$145,3,FALSE))</f>
      </c>
      <c r="AJ70" s="27">
        <f aca="true" t="shared" si="38" ref="AJ70:AJ88">IF($AL132="","",VLOOKUP($X70,$AL$131:$AN$145,2,FALSE))</f>
      </c>
      <c r="AK70" s="27">
        <f aca="true" t="shared" si="39" ref="AK70:AK88">IF($AL132="","",VLOOKUP($X70,$AL$131:$AN$145,3,FALSE))</f>
      </c>
      <c r="AL70" s="27">
        <f aca="true" t="shared" si="40" ref="AL70:AL88">IF($AO132="","",VLOOKUP($X70,$AO$131:$AQ$145,2,FALSE))</f>
      </c>
      <c r="AM70" s="27">
        <f aca="true" t="shared" si="41" ref="AM70:AM88">IF($AO132="","",VLOOKUP($X70,$AO$131:$AQ$145,3,FALSE))</f>
      </c>
      <c r="AN70" s="33">
        <f aca="true" t="shared" si="42" ref="AN70:AN88">SUM(Z70,AB70,AD70,AF70,AH70,AJ70,AL70)+W70*0.000001</f>
        <v>6.000002</v>
      </c>
      <c r="AO70" s="19">
        <f>AVERAGE(AA70,AC70,AE70,AG70,AI70,AK70,AM70)</f>
        <v>119.5</v>
      </c>
      <c r="AP70" s="38">
        <f aca="true" t="shared" si="43" ref="AP70:AP81">COUNT(AA70,AC70,AE70,AG70,AI70,AK70,AM70)*6</f>
        <v>6</v>
      </c>
      <c r="AQ70" s="39">
        <f aca="true" t="shared" si="44" ref="AQ70:AQ88">RANK(AN70,$AN$69:$AN$88)</f>
        <v>2</v>
      </c>
      <c r="AS70" s="7">
        <v>19</v>
      </c>
      <c r="AT70" s="7"/>
      <c r="AU70" s="7"/>
      <c r="AV70" s="30"/>
      <c r="AW70" s="12"/>
      <c r="AX70" s="27"/>
      <c r="AY70" s="42"/>
      <c r="AZ70" s="27"/>
      <c r="BA70" s="42"/>
      <c r="BB70" s="27">
        <f aca="true" t="shared" si="45" ref="BB70:BB88">IF($BB132="","",VLOOKUP($AT70,$BB$131:$BD$145,2,FALSE))</f>
      </c>
      <c r="BC70" s="27">
        <f aca="true" t="shared" si="46" ref="BC70:BC88">IF($BB132="","",VLOOKUP($AT70,$BB$131:$BD$145,3,FALSE))</f>
      </c>
      <c r="BD70" s="27">
        <f aca="true" t="shared" si="47" ref="BD70:BD88">IF($BE132="","",VLOOKUP($AT70,$BE$131:$BG$145,2,FALSE))</f>
      </c>
      <c r="BE70" s="27">
        <f aca="true" t="shared" si="48" ref="BE70:BE88">IF($BE132="","",VLOOKUP($AT70,$BE$131:$BG$145,3,FALSE))</f>
      </c>
      <c r="BF70" s="27">
        <f aca="true" t="shared" si="49" ref="BF70:BF88">IF($BH132="","",VLOOKUP($AT70,$BH$131:$BJ$145,2,FALSE))</f>
      </c>
      <c r="BG70" s="27">
        <f aca="true" t="shared" si="50" ref="BG70:BG88">IF($BH132="","",VLOOKUP($AT70,$BH$131:$BJ$145,3,FALSE))</f>
      </c>
      <c r="BH70" s="27">
        <f aca="true" t="shared" si="51" ref="BH70:BH88">IF($BK132="","",VLOOKUP($AT70,$BK$131:$BM$145,2,FALSE))</f>
      </c>
      <c r="BI70" s="27">
        <f aca="true" t="shared" si="52" ref="BI70:BI88">IF($BK132="","",VLOOKUP($AT70,$BK$131:$BM$145,3,FALSE))</f>
      </c>
      <c r="BJ70" s="33">
        <f aca="true" t="shared" si="53" ref="BJ70:BJ88">SUM(AV70,AX70,AZ70,BB70,BD70,BF70,BH70)+AS70*0.000001</f>
        <v>1.8999999999999998E-05</v>
      </c>
      <c r="BK70" s="19"/>
      <c r="BL70" s="38">
        <f aca="true" t="shared" si="54" ref="BL70:BL88">COUNT(AW70,AY70,BA70,BC70,BE70,BG70,BI70)*6</f>
        <v>0</v>
      </c>
      <c r="BM70" s="39">
        <f aca="true" t="shared" si="55" ref="BM70:BM88">RANK(BJ70,$BJ$69:$BJ$88)</f>
        <v>2</v>
      </c>
      <c r="BO70" s="7">
        <v>29</v>
      </c>
      <c r="BP70" s="7" t="s">
        <v>138</v>
      </c>
      <c r="BQ70" s="7" t="s">
        <v>81</v>
      </c>
      <c r="BR70" s="30">
        <f t="shared" si="21"/>
        <v>3</v>
      </c>
      <c r="BS70" s="12">
        <f t="shared" si="22"/>
        <v>60.666677666666665</v>
      </c>
      <c r="BT70" s="27">
        <f t="shared" si="23"/>
        <v>6</v>
      </c>
      <c r="BU70" s="42">
        <f t="shared" si="24"/>
        <v>84.3</v>
      </c>
      <c r="BV70" s="27">
        <f>VLOOKUP($BP70,$BU$131:$BW$145,2,FALSE)</f>
        <v>2</v>
      </c>
      <c r="BW70" s="53">
        <f>VLOOKUP($BP70,$BU$131:$BW$145,3,FALSE)</f>
        <v>72.7</v>
      </c>
      <c r="BX70" s="27">
        <f>VLOOKUP($BP70,$BX$131:$BZ$145,2,FALSE)</f>
        <v>5</v>
      </c>
      <c r="BY70" s="53">
        <f>VLOOKUP($BP70,$BX$131:$BZ$145,3,FALSE)</f>
        <v>69.00002</v>
      </c>
      <c r="BZ70" s="27">
        <f aca="true" t="shared" si="56" ref="BZ70:BZ98">IF($CA132="","",VLOOKUP($BP70,$CA$131:$CC$145,2,FALSE))</f>
      </c>
      <c r="CA70" s="27">
        <f aca="true" t="shared" si="57" ref="CA70:CA98">IF($CA132="","",VLOOKUP($BP70,$CA$131:$CC$145,3,FALSE))</f>
      </c>
      <c r="CB70" s="27">
        <f aca="true" t="shared" si="58" ref="CB70:CB98">IF($CD132="","",VLOOKUP($BP70,$CD$131:$CF$145,2,FALSE))</f>
      </c>
      <c r="CC70" s="27">
        <f aca="true" t="shared" si="59" ref="CC70:CC98">IF($CD132="","",VLOOKUP($BP70,$CD$131:$CF$145,3,FALSE))</f>
      </c>
      <c r="CD70" s="27">
        <f aca="true" t="shared" si="60" ref="CD70:CD98">IF($CG132="","",VLOOKUP($BP70,$CG$131:$CI$145,2,FALSE))</f>
      </c>
      <c r="CE70" s="27">
        <f aca="true" t="shared" si="61" ref="CE70:CE98">IF($CG132="","",VLOOKUP($BP70,$CG$131:$CI$145,3,FALSE))</f>
      </c>
      <c r="CF70" s="26">
        <f aca="true" t="shared" si="62" ref="CF70:CF98">SUM(BR70,BT70,BV70,BX70,BZ70,CB70,CD70)+BO70*0.000001</f>
        <v>16.000029</v>
      </c>
      <c r="CG70" s="19">
        <f t="shared" si="25"/>
        <v>71.66667441666667</v>
      </c>
      <c r="CH70" s="26">
        <f aca="true" t="shared" si="63" ref="CH70:CH98">COUNT(BS70,BU70,BW70,BY70,CA70,CC70,CE70)*3</f>
        <v>12</v>
      </c>
      <c r="CI70">
        <f aca="true" t="shared" si="64" ref="CI70:CI98">RANK(CF70,$CF$69:$CF$98)</f>
        <v>2</v>
      </c>
    </row>
    <row r="71" spans="1:87" ht="14.25" hidden="1">
      <c r="A71" s="7">
        <v>3</v>
      </c>
      <c r="B71" s="7" t="s">
        <v>82</v>
      </c>
      <c r="C71" s="12" t="s">
        <v>81</v>
      </c>
      <c r="D71" s="30">
        <f t="shared" si="15"/>
        <v>5</v>
      </c>
      <c r="E71" s="53">
        <f t="shared" si="16"/>
        <v>178.33333933333336</v>
      </c>
      <c r="F71" s="27">
        <f t="shared" si="17"/>
        <v>3</v>
      </c>
      <c r="G71" s="53">
        <f t="shared" si="18"/>
        <v>163</v>
      </c>
      <c r="H71" s="27">
        <f>VLOOKUP($B71,$G$131:$I$175,2,FALSE)</f>
        <v>1</v>
      </c>
      <c r="I71" s="53">
        <f>VLOOKUP($B71,$G$131:$I$175,3,FALSE)</f>
        <v>155.33333333333334</v>
      </c>
      <c r="J71" s="27">
        <f>VLOOKUP($B71,$J$131:$L$178,2,FALSE)</f>
        <v>5</v>
      </c>
      <c r="K71" s="53">
        <f>VLOOKUP($B71,$J$131:$L$178,3,FALSE)</f>
        <v>180.500079</v>
      </c>
      <c r="L71" s="27">
        <f t="shared" si="26"/>
      </c>
      <c r="M71" s="27">
        <f t="shared" si="27"/>
      </c>
      <c r="N71" s="27">
        <f t="shared" si="28"/>
      </c>
      <c r="O71" s="27">
        <f t="shared" si="29"/>
      </c>
      <c r="P71" s="27">
        <f t="shared" si="30"/>
      </c>
      <c r="Q71" s="27">
        <f t="shared" si="31"/>
      </c>
      <c r="R71" s="26">
        <f t="shared" si="19"/>
        <v>14.000169291687916</v>
      </c>
      <c r="S71" s="19">
        <f t="shared" si="20"/>
        <v>169.2916879166667</v>
      </c>
      <c r="T71" s="38">
        <f t="shared" si="32"/>
        <v>24</v>
      </c>
      <c r="U71" s="25">
        <f t="shared" si="33"/>
        <v>4</v>
      </c>
      <c r="W71" s="7">
        <v>3</v>
      </c>
      <c r="X71" s="7"/>
      <c r="Y71" s="7"/>
      <c r="Z71" s="30"/>
      <c r="AA71" s="12"/>
      <c r="AB71" s="27"/>
      <c r="AC71" s="42"/>
      <c r="AD71" s="27"/>
      <c r="AE71" s="42"/>
      <c r="AF71" s="27">
        <f t="shared" si="34"/>
      </c>
      <c r="AG71" s="27">
        <f t="shared" si="35"/>
      </c>
      <c r="AH71" s="27">
        <f t="shared" si="36"/>
      </c>
      <c r="AI71" s="27">
        <f t="shared" si="37"/>
      </c>
      <c r="AJ71" s="27">
        <f t="shared" si="38"/>
      </c>
      <c r="AK71" s="27">
        <f t="shared" si="39"/>
      </c>
      <c r="AL71" s="27">
        <f t="shared" si="40"/>
      </c>
      <c r="AM71" s="27">
        <f t="shared" si="41"/>
      </c>
      <c r="AN71" s="33">
        <f t="shared" si="42"/>
        <v>3E-06</v>
      </c>
      <c r="AO71" s="19"/>
      <c r="AP71" s="38">
        <f t="shared" si="43"/>
        <v>0</v>
      </c>
      <c r="AQ71" s="39">
        <f t="shared" si="44"/>
        <v>20</v>
      </c>
      <c r="AS71" s="7">
        <v>18</v>
      </c>
      <c r="AT71" s="7"/>
      <c r="AU71" s="7"/>
      <c r="AV71" s="30"/>
      <c r="AW71" s="12"/>
      <c r="AX71" s="27"/>
      <c r="AY71" s="42"/>
      <c r="AZ71" s="27"/>
      <c r="BA71" s="42"/>
      <c r="BB71" s="27">
        <f t="shared" si="45"/>
      </c>
      <c r="BC71" s="27">
        <f t="shared" si="46"/>
      </c>
      <c r="BD71" s="27">
        <f t="shared" si="47"/>
      </c>
      <c r="BE71" s="27">
        <f t="shared" si="48"/>
      </c>
      <c r="BF71" s="27">
        <f t="shared" si="49"/>
      </c>
      <c r="BG71" s="27">
        <f t="shared" si="50"/>
      </c>
      <c r="BH71" s="27">
        <f t="shared" si="51"/>
      </c>
      <c r="BI71" s="27">
        <f t="shared" si="52"/>
      </c>
      <c r="BJ71" s="33">
        <f t="shared" si="53"/>
        <v>1.8E-05</v>
      </c>
      <c r="BK71" s="19"/>
      <c r="BL71" s="38">
        <f t="shared" si="54"/>
        <v>0</v>
      </c>
      <c r="BM71" s="39">
        <f t="shared" si="55"/>
        <v>3</v>
      </c>
      <c r="BO71" s="7">
        <v>28</v>
      </c>
      <c r="BP71" s="7" t="s">
        <v>137</v>
      </c>
      <c r="BQ71" s="7" t="s">
        <v>81</v>
      </c>
      <c r="BR71" s="30">
        <f t="shared" si="21"/>
        <v>6</v>
      </c>
      <c r="BS71" s="12">
        <f t="shared" si="22"/>
        <v>68.000009</v>
      </c>
      <c r="BT71" s="27">
        <f t="shared" si="23"/>
        <v>0</v>
      </c>
      <c r="BU71" s="42">
        <f t="shared" si="24"/>
        <v>44</v>
      </c>
      <c r="BV71" s="27"/>
      <c r="BW71" s="53"/>
      <c r="BX71" s="27"/>
      <c r="BY71" s="53"/>
      <c r="BZ71" s="27">
        <f t="shared" si="56"/>
      </c>
      <c r="CA71" s="27">
        <f t="shared" si="57"/>
      </c>
      <c r="CB71" s="27">
        <f t="shared" si="58"/>
      </c>
      <c r="CC71" s="27">
        <f t="shared" si="59"/>
      </c>
      <c r="CD71" s="27">
        <f t="shared" si="60"/>
      </c>
      <c r="CE71" s="27">
        <f t="shared" si="61"/>
      </c>
      <c r="CF71" s="26">
        <f t="shared" si="62"/>
        <v>6.000028</v>
      </c>
      <c r="CG71" s="19">
        <f t="shared" si="25"/>
        <v>56.0000045</v>
      </c>
      <c r="CH71" s="26">
        <f t="shared" si="63"/>
        <v>6</v>
      </c>
      <c r="CI71">
        <f t="shared" si="64"/>
        <v>3</v>
      </c>
    </row>
    <row r="72" spans="1:87" ht="14.25" hidden="1">
      <c r="A72" s="7">
        <v>4</v>
      </c>
      <c r="B72" s="7" t="s">
        <v>84</v>
      </c>
      <c r="C72" s="12" t="s">
        <v>81</v>
      </c>
      <c r="D72" s="30">
        <f t="shared" si="15"/>
        <v>0</v>
      </c>
      <c r="E72" s="53">
        <f t="shared" si="16"/>
        <v>132.66667166666664</v>
      </c>
      <c r="F72" s="27">
        <f t="shared" si="17"/>
        <v>1</v>
      </c>
      <c r="G72" s="53">
        <f t="shared" si="18"/>
        <v>144.7</v>
      </c>
      <c r="H72" s="27"/>
      <c r="I72" s="53"/>
      <c r="J72" s="27"/>
      <c r="K72" s="53"/>
      <c r="L72" s="27">
        <f t="shared" si="26"/>
      </c>
      <c r="M72" s="27">
        <f t="shared" si="27"/>
      </c>
      <c r="N72" s="27">
        <f t="shared" si="28"/>
      </c>
      <c r="O72" s="27">
        <f t="shared" si="29"/>
      </c>
      <c r="P72" s="27">
        <f t="shared" si="30"/>
      </c>
      <c r="Q72" s="27">
        <f t="shared" si="31"/>
      </c>
      <c r="R72" s="26">
        <f t="shared" si="19"/>
        <v>1.0001386833358332</v>
      </c>
      <c r="S72" s="19">
        <f t="shared" si="20"/>
        <v>138.68333583333333</v>
      </c>
      <c r="T72" s="38">
        <f t="shared" si="32"/>
        <v>12</v>
      </c>
      <c r="U72" s="25">
        <f t="shared" si="33"/>
        <v>5</v>
      </c>
      <c r="W72" s="7">
        <v>4</v>
      </c>
      <c r="X72" s="7"/>
      <c r="Y72" s="7"/>
      <c r="Z72" s="30"/>
      <c r="AA72" s="12"/>
      <c r="AB72" s="27"/>
      <c r="AC72" s="42"/>
      <c r="AD72" s="27"/>
      <c r="AE72" s="42"/>
      <c r="AF72" s="27">
        <f t="shared" si="34"/>
      </c>
      <c r="AG72" s="27">
        <f t="shared" si="35"/>
      </c>
      <c r="AH72" s="27">
        <f t="shared" si="36"/>
      </c>
      <c r="AI72" s="27">
        <f t="shared" si="37"/>
      </c>
      <c r="AJ72" s="27">
        <f t="shared" si="38"/>
      </c>
      <c r="AK72" s="27">
        <f t="shared" si="39"/>
      </c>
      <c r="AL72" s="27">
        <f t="shared" si="40"/>
      </c>
      <c r="AM72" s="27">
        <f t="shared" si="41"/>
      </c>
      <c r="AN72" s="33">
        <f t="shared" si="42"/>
        <v>4E-06</v>
      </c>
      <c r="AO72" s="19"/>
      <c r="AP72" s="38">
        <f t="shared" si="43"/>
        <v>0</v>
      </c>
      <c r="AQ72" s="39">
        <f t="shared" si="44"/>
        <v>19</v>
      </c>
      <c r="AS72" s="7">
        <v>17</v>
      </c>
      <c r="AT72" s="7"/>
      <c r="AU72" s="7"/>
      <c r="AV72" s="30"/>
      <c r="AW72" s="12"/>
      <c r="AX72" s="27"/>
      <c r="AY72" s="42"/>
      <c r="AZ72" s="27"/>
      <c r="BA72" s="42"/>
      <c r="BB72" s="27">
        <f t="shared" si="45"/>
      </c>
      <c r="BC72" s="27">
        <f t="shared" si="46"/>
      </c>
      <c r="BD72" s="27">
        <f t="shared" si="47"/>
      </c>
      <c r="BE72" s="27">
        <f t="shared" si="48"/>
      </c>
      <c r="BF72" s="27">
        <f t="shared" si="49"/>
      </c>
      <c r="BG72" s="27">
        <f t="shared" si="50"/>
      </c>
      <c r="BH72" s="27">
        <f t="shared" si="51"/>
      </c>
      <c r="BI72" s="27">
        <f t="shared" si="52"/>
      </c>
      <c r="BJ72" s="33">
        <f t="shared" si="53"/>
        <v>1.7E-05</v>
      </c>
      <c r="BK72" s="19"/>
      <c r="BL72" s="38">
        <f t="shared" si="54"/>
        <v>0</v>
      </c>
      <c r="BM72" s="39">
        <f t="shared" si="55"/>
        <v>4</v>
      </c>
      <c r="BO72" s="7">
        <v>27</v>
      </c>
      <c r="BP72" s="7" t="s">
        <v>141</v>
      </c>
      <c r="BQ72" s="7" t="s">
        <v>81</v>
      </c>
      <c r="BR72" s="30">
        <f t="shared" si="21"/>
        <v>0</v>
      </c>
      <c r="BS72" s="12">
        <f t="shared" si="22"/>
        <v>73.500013</v>
      </c>
      <c r="BT72" s="27">
        <f t="shared" si="23"/>
        <v>3</v>
      </c>
      <c r="BU72" s="42">
        <f t="shared" si="24"/>
        <v>69.7</v>
      </c>
      <c r="BV72" s="27">
        <f>VLOOKUP($BP72,$BU$131:$BW$145,2,FALSE)</f>
        <v>0</v>
      </c>
      <c r="BW72" s="53">
        <f>VLOOKUP($BP72,$BU$131:$BW$145,3,FALSE)</f>
        <v>51</v>
      </c>
      <c r="BX72" s="27">
        <f>VLOOKUP($BP72,$BX$131:$BZ$145,2,FALSE)</f>
        <v>0</v>
      </c>
      <c r="BY72" s="53">
        <f>VLOOKUP($BP72,$BX$131:$BZ$145,3,FALSE)</f>
        <v>52.000017</v>
      </c>
      <c r="BZ72" s="27">
        <f t="shared" si="56"/>
      </c>
      <c r="CA72" s="27">
        <f t="shared" si="57"/>
      </c>
      <c r="CB72" s="27">
        <f t="shared" si="58"/>
      </c>
      <c r="CC72" s="27">
        <f t="shared" si="59"/>
      </c>
      <c r="CD72" s="27">
        <f t="shared" si="60"/>
      </c>
      <c r="CE72" s="27">
        <f t="shared" si="61"/>
      </c>
      <c r="CF72" s="26">
        <f t="shared" si="62"/>
        <v>3.000027</v>
      </c>
      <c r="CG72" s="19">
        <f t="shared" si="25"/>
        <v>61.55000750000001</v>
      </c>
      <c r="CH72" s="26">
        <f t="shared" si="63"/>
        <v>12</v>
      </c>
      <c r="CI72">
        <f t="shared" si="64"/>
        <v>6</v>
      </c>
    </row>
    <row r="73" spans="1:87" ht="14.25" hidden="1">
      <c r="A73" s="7">
        <v>5</v>
      </c>
      <c r="B73" s="7" t="s">
        <v>85</v>
      </c>
      <c r="C73" s="12" t="s">
        <v>81</v>
      </c>
      <c r="D73" s="30">
        <f t="shared" si="15"/>
        <v>0</v>
      </c>
      <c r="E73" s="53">
        <f t="shared" si="16"/>
        <v>101.33333533333332</v>
      </c>
      <c r="F73" s="27">
        <f t="shared" si="17"/>
        <v>0</v>
      </c>
      <c r="G73" s="53">
        <f t="shared" si="18"/>
        <v>155.2</v>
      </c>
      <c r="H73" s="27">
        <f>VLOOKUP($B73,$G$131:$I$175,2,FALSE)</f>
        <v>0</v>
      </c>
      <c r="I73" s="53">
        <f>VLOOKUP($B73,$G$131:$I$175,3,FALSE)</f>
        <v>111.66666666666667</v>
      </c>
      <c r="J73" s="27">
        <f>VLOOKUP($B73,$J$131:$L$178,2,FALSE)</f>
        <v>0</v>
      </c>
      <c r="K73" s="53">
        <f>VLOOKUP($B73,$J$131:$L$178,3,FALSE)</f>
        <v>126.33340933333334</v>
      </c>
      <c r="L73" s="27">
        <f t="shared" si="26"/>
      </c>
      <c r="M73" s="27">
        <f t="shared" si="27"/>
      </c>
      <c r="N73" s="27">
        <f t="shared" si="28"/>
      </c>
      <c r="O73" s="27">
        <f t="shared" si="29"/>
      </c>
      <c r="P73" s="27">
        <f t="shared" si="30"/>
      </c>
      <c r="Q73" s="27">
        <f t="shared" si="31"/>
      </c>
      <c r="R73" s="26">
        <f t="shared" si="19"/>
        <v>0.00012363335283333332</v>
      </c>
      <c r="S73" s="19">
        <f t="shared" si="20"/>
        <v>123.63335283333333</v>
      </c>
      <c r="T73" s="38">
        <f t="shared" si="32"/>
        <v>24</v>
      </c>
      <c r="U73" s="25">
        <f t="shared" si="33"/>
        <v>6</v>
      </c>
      <c r="W73" s="7">
        <v>5</v>
      </c>
      <c r="X73" s="7"/>
      <c r="Y73" s="7"/>
      <c r="Z73" s="30"/>
      <c r="AA73" s="12"/>
      <c r="AB73" s="27"/>
      <c r="AC73" s="42"/>
      <c r="AD73" s="27"/>
      <c r="AE73" s="42"/>
      <c r="AF73" s="27">
        <f t="shared" si="34"/>
      </c>
      <c r="AG73" s="27">
        <f t="shared" si="35"/>
      </c>
      <c r="AH73" s="27">
        <f t="shared" si="36"/>
      </c>
      <c r="AI73" s="27">
        <f t="shared" si="37"/>
      </c>
      <c r="AJ73" s="27">
        <f t="shared" si="38"/>
      </c>
      <c r="AK73" s="27">
        <f t="shared" si="39"/>
      </c>
      <c r="AL73" s="27">
        <f t="shared" si="40"/>
      </c>
      <c r="AM73" s="27">
        <f t="shared" si="41"/>
      </c>
      <c r="AN73" s="33">
        <f t="shared" si="42"/>
        <v>4.9999999999999996E-06</v>
      </c>
      <c r="AO73" s="19"/>
      <c r="AP73" s="38">
        <f t="shared" si="43"/>
        <v>0</v>
      </c>
      <c r="AQ73" s="39">
        <f t="shared" si="44"/>
        <v>18</v>
      </c>
      <c r="AS73" s="7">
        <v>16</v>
      </c>
      <c r="AT73" s="7"/>
      <c r="AU73" s="7"/>
      <c r="AV73" s="30"/>
      <c r="AW73" s="12"/>
      <c r="AX73" s="27"/>
      <c r="AY73" s="42"/>
      <c r="AZ73" s="27"/>
      <c r="BA73" s="42"/>
      <c r="BB73" s="27">
        <f t="shared" si="45"/>
      </c>
      <c r="BC73" s="27">
        <f t="shared" si="46"/>
      </c>
      <c r="BD73" s="27">
        <f t="shared" si="47"/>
      </c>
      <c r="BE73" s="27">
        <f t="shared" si="48"/>
      </c>
      <c r="BF73" s="27">
        <f t="shared" si="49"/>
      </c>
      <c r="BG73" s="27">
        <f t="shared" si="50"/>
      </c>
      <c r="BH73" s="27">
        <f t="shared" si="51"/>
      </c>
      <c r="BI73" s="27">
        <f t="shared" si="52"/>
      </c>
      <c r="BJ73" s="33">
        <f t="shared" si="53"/>
        <v>1.6E-05</v>
      </c>
      <c r="BK73" s="19"/>
      <c r="BL73" s="38">
        <f t="shared" si="54"/>
        <v>0</v>
      </c>
      <c r="BM73" s="39">
        <f t="shared" si="55"/>
        <v>5</v>
      </c>
      <c r="BO73" s="7">
        <v>26</v>
      </c>
      <c r="BP73" s="7" t="s">
        <v>139</v>
      </c>
      <c r="BQ73" s="7" t="s">
        <v>81</v>
      </c>
      <c r="BR73" s="30">
        <f t="shared" si="21"/>
        <v>1</v>
      </c>
      <c r="BS73" s="12">
        <f t="shared" si="22"/>
        <v>59.33334033333333</v>
      </c>
      <c r="BT73" s="27">
        <f t="shared" si="23"/>
        <v>1</v>
      </c>
      <c r="BU73" s="42">
        <f t="shared" si="24"/>
        <v>54.3</v>
      </c>
      <c r="BV73" s="27">
        <f>VLOOKUP($BP73,$BU$131:$BW$145,2,FALSE)</f>
        <v>0</v>
      </c>
      <c r="BW73" s="53">
        <f>VLOOKUP($BP73,$BU$131:$BW$145,3,FALSE)</f>
        <v>57.3</v>
      </c>
      <c r="BX73" s="27">
        <f>VLOOKUP($BP73,$BX$131:$BZ$145,2,FALSE)</f>
        <v>2</v>
      </c>
      <c r="BY73" s="53">
        <f>VLOOKUP($BP73,$BX$131:$BZ$145,3,FALSE)</f>
        <v>68.000018</v>
      </c>
      <c r="BZ73" s="27">
        <f t="shared" si="56"/>
      </c>
      <c r="CA73" s="27">
        <f t="shared" si="57"/>
      </c>
      <c r="CB73" s="27">
        <f t="shared" si="58"/>
      </c>
      <c r="CC73" s="27">
        <f t="shared" si="59"/>
      </c>
      <c r="CD73" s="27">
        <f t="shared" si="60"/>
      </c>
      <c r="CE73" s="27">
        <f t="shared" si="61"/>
      </c>
      <c r="CF73" s="26">
        <f t="shared" si="62"/>
        <v>4.000026</v>
      </c>
      <c r="CG73" s="19">
        <f t="shared" si="25"/>
        <v>59.73333958333333</v>
      </c>
      <c r="CH73" s="26">
        <f t="shared" si="63"/>
        <v>12</v>
      </c>
      <c r="CI73">
        <f t="shared" si="64"/>
        <v>5</v>
      </c>
    </row>
    <row r="74" spans="1:87" ht="14.25" hidden="1">
      <c r="A74" s="7">
        <v>6</v>
      </c>
      <c r="B74" s="7" t="s">
        <v>86</v>
      </c>
      <c r="C74" s="12" t="s">
        <v>81</v>
      </c>
      <c r="D74" s="30">
        <f t="shared" si="15"/>
        <v>0</v>
      </c>
      <c r="E74" s="53">
        <f t="shared" si="16"/>
        <v>96.000004</v>
      </c>
      <c r="F74" s="27">
        <f t="shared" si="17"/>
        <v>0</v>
      </c>
      <c r="G74" s="53">
        <f t="shared" si="18"/>
        <v>137</v>
      </c>
      <c r="H74" s="27"/>
      <c r="I74" s="53"/>
      <c r="J74" s="27"/>
      <c r="K74" s="53"/>
      <c r="L74" s="27">
        <f t="shared" si="26"/>
      </c>
      <c r="M74" s="27">
        <f t="shared" si="27"/>
      </c>
      <c r="N74" s="27">
        <f t="shared" si="28"/>
      </c>
      <c r="O74" s="27">
        <f t="shared" si="29"/>
      </c>
      <c r="P74" s="27">
        <f t="shared" si="30"/>
      </c>
      <c r="Q74" s="27">
        <f t="shared" si="31"/>
      </c>
      <c r="R74" s="26">
        <f t="shared" si="19"/>
        <v>0.00011650000199999999</v>
      </c>
      <c r="S74" s="19">
        <f t="shared" si="20"/>
        <v>116.500002</v>
      </c>
      <c r="T74" s="38">
        <f t="shared" si="32"/>
        <v>12</v>
      </c>
      <c r="U74" s="25">
        <f t="shared" si="33"/>
        <v>7</v>
      </c>
      <c r="W74" s="7">
        <v>6</v>
      </c>
      <c r="X74" s="7"/>
      <c r="Y74" s="7"/>
      <c r="Z74" s="30"/>
      <c r="AA74" s="12"/>
      <c r="AB74" s="27"/>
      <c r="AC74" s="42"/>
      <c r="AD74" s="27"/>
      <c r="AE74" s="42"/>
      <c r="AF74" s="27">
        <f t="shared" si="34"/>
      </c>
      <c r="AG74" s="27">
        <f t="shared" si="35"/>
      </c>
      <c r="AH74" s="27">
        <f t="shared" si="36"/>
      </c>
      <c r="AI74" s="27">
        <f t="shared" si="37"/>
      </c>
      <c r="AJ74" s="27">
        <f t="shared" si="38"/>
      </c>
      <c r="AK74" s="27">
        <f t="shared" si="39"/>
      </c>
      <c r="AL74" s="27">
        <f t="shared" si="40"/>
      </c>
      <c r="AM74" s="27">
        <f t="shared" si="41"/>
      </c>
      <c r="AN74" s="33">
        <f t="shared" si="42"/>
        <v>6E-06</v>
      </c>
      <c r="AO74" s="19"/>
      <c r="AP74" s="38">
        <f t="shared" si="43"/>
        <v>0</v>
      </c>
      <c r="AQ74" s="39">
        <f t="shared" si="44"/>
        <v>17</v>
      </c>
      <c r="AS74" s="7">
        <v>15</v>
      </c>
      <c r="AT74" s="7"/>
      <c r="AU74" s="7"/>
      <c r="AV74" s="30"/>
      <c r="AW74" s="12"/>
      <c r="AX74" s="27"/>
      <c r="AY74" s="42"/>
      <c r="AZ74" s="27"/>
      <c r="BA74" s="42"/>
      <c r="BB74" s="27">
        <f t="shared" si="45"/>
      </c>
      <c r="BC74" s="27">
        <f t="shared" si="46"/>
      </c>
      <c r="BD74" s="27">
        <f t="shared" si="47"/>
      </c>
      <c r="BE74" s="27">
        <f t="shared" si="48"/>
      </c>
      <c r="BF74" s="27">
        <f t="shared" si="49"/>
      </c>
      <c r="BG74" s="27">
        <f t="shared" si="50"/>
      </c>
      <c r="BH74" s="27">
        <f t="shared" si="51"/>
      </c>
      <c r="BI74" s="27">
        <f t="shared" si="52"/>
      </c>
      <c r="BJ74" s="33">
        <f t="shared" si="53"/>
        <v>1.4999999999999999E-05</v>
      </c>
      <c r="BK74" s="19"/>
      <c r="BL74" s="38">
        <f t="shared" si="54"/>
        <v>0</v>
      </c>
      <c r="BM74" s="39">
        <f t="shared" si="55"/>
        <v>6</v>
      </c>
      <c r="BO74" s="7">
        <v>25</v>
      </c>
      <c r="BP74" s="7" t="s">
        <v>140</v>
      </c>
      <c r="BQ74" s="7" t="s">
        <v>81</v>
      </c>
      <c r="BR74" s="30">
        <f t="shared" si="21"/>
        <v>0</v>
      </c>
      <c r="BS74" s="12">
        <f t="shared" si="22"/>
        <v>56.33334333333334</v>
      </c>
      <c r="BT74" s="27">
        <f t="shared" si="23"/>
        <v>0</v>
      </c>
      <c r="BU74" s="42">
        <f t="shared" si="24"/>
        <v>53.7</v>
      </c>
      <c r="BV74" s="27">
        <f>VLOOKUP($BP74,$BU$131:$BW$145,2,FALSE)</f>
        <v>5</v>
      </c>
      <c r="BW74" s="53">
        <f>VLOOKUP($BP74,$BU$131:$BW$145,3,FALSE)</f>
        <v>47.7</v>
      </c>
      <c r="BX74" s="27"/>
      <c r="BY74" s="53"/>
      <c r="BZ74" s="27">
        <f t="shared" si="56"/>
      </c>
      <c r="CA74" s="27">
        <f t="shared" si="57"/>
      </c>
      <c r="CB74" s="27">
        <f t="shared" si="58"/>
      </c>
      <c r="CC74" s="27">
        <f t="shared" si="59"/>
      </c>
      <c r="CD74" s="27">
        <f t="shared" si="60"/>
      </c>
      <c r="CE74" s="27">
        <f t="shared" si="61"/>
      </c>
      <c r="CF74" s="26">
        <f t="shared" si="62"/>
        <v>5.000025</v>
      </c>
      <c r="CG74" s="19">
        <f t="shared" si="25"/>
        <v>52.57778111111111</v>
      </c>
      <c r="CH74" s="26">
        <f t="shared" si="63"/>
        <v>9</v>
      </c>
      <c r="CI74">
        <f t="shared" si="64"/>
        <v>4</v>
      </c>
    </row>
    <row r="75" spans="1:87" ht="14.25" hidden="1">
      <c r="A75" s="7">
        <v>7</v>
      </c>
      <c r="B75" s="7" t="s">
        <v>167</v>
      </c>
      <c r="C75" s="12" t="s">
        <v>81</v>
      </c>
      <c r="D75" s="30">
        <f t="shared" si="15"/>
        <v>0</v>
      </c>
      <c r="E75" s="53"/>
      <c r="F75" s="27">
        <f t="shared" si="17"/>
        <v>0</v>
      </c>
      <c r="G75" s="53"/>
      <c r="H75" s="27">
        <f>VLOOKUP($B75,$G$131:$I$175,2,FALSE)</f>
        <v>22</v>
      </c>
      <c r="I75" s="53">
        <f>VLOOKUP($B75,$G$131:$I$175,3,FALSE)</f>
        <v>214.33338933333334</v>
      </c>
      <c r="J75" s="27">
        <f>VLOOKUP($B75,$J$131:$L$178,2,FALSE)</f>
        <v>1</v>
      </c>
      <c r="K75" s="53">
        <f>VLOOKUP($B75,$J$131:$L$178,3,FALSE)</f>
        <v>187.5</v>
      </c>
      <c r="L75" s="27">
        <f t="shared" si="26"/>
      </c>
      <c r="M75" s="27">
        <f t="shared" si="27"/>
      </c>
      <c r="N75" s="27">
        <f t="shared" si="28"/>
      </c>
      <c r="O75" s="27">
        <f t="shared" si="29"/>
      </c>
      <c r="P75" s="27">
        <f t="shared" si="30"/>
      </c>
      <c r="Q75" s="27">
        <f t="shared" si="31"/>
      </c>
      <c r="R75" s="26">
        <f t="shared" si="19"/>
        <v>23.000200916694666</v>
      </c>
      <c r="S75" s="19">
        <f t="shared" si="20"/>
        <v>200.91669466666667</v>
      </c>
      <c r="T75" s="38">
        <f t="shared" si="32"/>
        <v>12</v>
      </c>
      <c r="U75" s="25">
        <f t="shared" si="33"/>
        <v>2</v>
      </c>
      <c r="W75" s="7">
        <v>7</v>
      </c>
      <c r="X75" s="7"/>
      <c r="Y75" s="7"/>
      <c r="Z75" s="30"/>
      <c r="AA75" s="12"/>
      <c r="AB75" s="27"/>
      <c r="AC75" s="42"/>
      <c r="AD75" s="27"/>
      <c r="AE75" s="42"/>
      <c r="AF75" s="27">
        <f t="shared" si="34"/>
      </c>
      <c r="AG75" s="27">
        <f t="shared" si="35"/>
      </c>
      <c r="AH75" s="27">
        <f t="shared" si="36"/>
      </c>
      <c r="AI75" s="27">
        <f t="shared" si="37"/>
      </c>
      <c r="AJ75" s="27">
        <f t="shared" si="38"/>
      </c>
      <c r="AK75" s="27">
        <f t="shared" si="39"/>
      </c>
      <c r="AL75" s="27">
        <f t="shared" si="40"/>
      </c>
      <c r="AM75" s="27">
        <f t="shared" si="41"/>
      </c>
      <c r="AN75" s="33">
        <f t="shared" si="42"/>
        <v>7E-06</v>
      </c>
      <c r="AO75" s="19"/>
      <c r="AP75" s="38">
        <f t="shared" si="43"/>
        <v>0</v>
      </c>
      <c r="AQ75" s="39">
        <f t="shared" si="44"/>
        <v>16</v>
      </c>
      <c r="AS75" s="7">
        <v>14</v>
      </c>
      <c r="AT75" s="7"/>
      <c r="AU75" s="7"/>
      <c r="AV75" s="30"/>
      <c r="AW75" s="12"/>
      <c r="AX75" s="27"/>
      <c r="AY75" s="42"/>
      <c r="AZ75" s="27"/>
      <c r="BA75" s="42"/>
      <c r="BB75" s="27">
        <f t="shared" si="45"/>
      </c>
      <c r="BC75" s="27">
        <f t="shared" si="46"/>
      </c>
      <c r="BD75" s="27">
        <f t="shared" si="47"/>
      </c>
      <c r="BE75" s="27">
        <f t="shared" si="48"/>
      </c>
      <c r="BF75" s="27">
        <f t="shared" si="49"/>
      </c>
      <c r="BG75" s="27">
        <f t="shared" si="50"/>
      </c>
      <c r="BH75" s="27">
        <f t="shared" si="51"/>
      </c>
      <c r="BI75" s="27">
        <f t="shared" si="52"/>
      </c>
      <c r="BJ75" s="33">
        <f t="shared" si="53"/>
        <v>1.4E-05</v>
      </c>
      <c r="BK75" s="19"/>
      <c r="BL75" s="38">
        <f t="shared" si="54"/>
        <v>0</v>
      </c>
      <c r="BM75" s="39">
        <f t="shared" si="55"/>
        <v>7</v>
      </c>
      <c r="BO75" s="7">
        <v>24</v>
      </c>
      <c r="BP75" s="7" t="s">
        <v>142</v>
      </c>
      <c r="BQ75" s="7" t="s">
        <v>81</v>
      </c>
      <c r="BR75" s="30">
        <f t="shared" si="21"/>
        <v>0</v>
      </c>
      <c r="BS75" s="12">
        <f t="shared" si="22"/>
        <v>49.000012</v>
      </c>
      <c r="BT75" s="27">
        <f t="shared" si="23"/>
        <v>0</v>
      </c>
      <c r="BU75" s="42">
        <f t="shared" si="24"/>
        <v>43.7</v>
      </c>
      <c r="BV75" s="27"/>
      <c r="BW75" s="53"/>
      <c r="BX75" s="27"/>
      <c r="BY75" s="53"/>
      <c r="BZ75" s="27">
        <f t="shared" si="56"/>
      </c>
      <c r="CA75" s="27">
        <f t="shared" si="57"/>
      </c>
      <c r="CB75" s="27">
        <f t="shared" si="58"/>
      </c>
      <c r="CC75" s="27">
        <f t="shared" si="59"/>
      </c>
      <c r="CD75" s="27">
        <f t="shared" si="60"/>
      </c>
      <c r="CE75" s="27">
        <f t="shared" si="61"/>
      </c>
      <c r="CF75" s="26">
        <f t="shared" si="62"/>
        <v>2.4E-05</v>
      </c>
      <c r="CG75" s="19">
        <f t="shared" si="25"/>
        <v>46.350006</v>
      </c>
      <c r="CH75" s="26">
        <f t="shared" si="63"/>
        <v>6</v>
      </c>
      <c r="CI75">
        <f t="shared" si="64"/>
        <v>7</v>
      </c>
    </row>
    <row r="76" spans="1:87" ht="14.25" hidden="1">
      <c r="A76" s="7">
        <v>8</v>
      </c>
      <c r="B76" s="7"/>
      <c r="C76" s="12"/>
      <c r="D76" s="30"/>
      <c r="E76" s="53"/>
      <c r="F76" s="27"/>
      <c r="G76" s="53"/>
      <c r="H76" s="27"/>
      <c r="I76" s="53"/>
      <c r="J76" s="27">
        <f aca="true" t="shared" si="65" ref="J76:J128">IF($J138="","",VLOOKUP($B76,$J$131:$L$178,2,FALSE))</f>
      </c>
      <c r="K76" s="27">
        <f aca="true" t="shared" si="66" ref="K76:K128">IF($J138="","",VLOOKUP($B76,$J$131:$L$178,3,FALSE))</f>
      </c>
      <c r="L76" s="27">
        <f t="shared" si="26"/>
      </c>
      <c r="M76" s="27">
        <f t="shared" si="27"/>
      </c>
      <c r="N76" s="27">
        <f t="shared" si="28"/>
      </c>
      <c r="O76" s="27">
        <f t="shared" si="29"/>
      </c>
      <c r="P76" s="27">
        <f t="shared" si="30"/>
      </c>
      <c r="Q76" s="27">
        <f t="shared" si="31"/>
      </c>
      <c r="R76" s="26">
        <f t="shared" si="19"/>
        <v>0</v>
      </c>
      <c r="S76" s="19"/>
      <c r="T76" s="38">
        <f t="shared" si="32"/>
        <v>0</v>
      </c>
      <c r="U76" s="25">
        <f t="shared" si="33"/>
        <v>8</v>
      </c>
      <c r="W76" s="7">
        <v>8</v>
      </c>
      <c r="X76" s="7"/>
      <c r="Y76" s="7"/>
      <c r="Z76" s="30"/>
      <c r="AA76" s="12"/>
      <c r="AB76" s="27"/>
      <c r="AC76" s="42"/>
      <c r="AD76" s="27"/>
      <c r="AE76" s="42"/>
      <c r="AF76" s="27">
        <f t="shared" si="34"/>
      </c>
      <c r="AG76" s="27">
        <f t="shared" si="35"/>
      </c>
      <c r="AH76" s="27">
        <f t="shared" si="36"/>
      </c>
      <c r="AI76" s="27">
        <f t="shared" si="37"/>
      </c>
      <c r="AJ76" s="27">
        <f t="shared" si="38"/>
      </c>
      <c r="AK76" s="27">
        <f t="shared" si="39"/>
      </c>
      <c r="AL76" s="27">
        <f t="shared" si="40"/>
      </c>
      <c r="AM76" s="27">
        <f t="shared" si="41"/>
      </c>
      <c r="AN76" s="33">
        <f t="shared" si="42"/>
        <v>8E-06</v>
      </c>
      <c r="AO76" s="19"/>
      <c r="AP76" s="38">
        <f t="shared" si="43"/>
        <v>0</v>
      </c>
      <c r="AQ76" s="39">
        <f t="shared" si="44"/>
        <v>15</v>
      </c>
      <c r="AS76" s="7">
        <v>13</v>
      </c>
      <c r="AT76" s="7"/>
      <c r="AU76" s="7"/>
      <c r="AV76" s="30"/>
      <c r="AW76" s="12"/>
      <c r="AX76" s="27"/>
      <c r="AY76" s="42"/>
      <c r="AZ76" s="27"/>
      <c r="BA76" s="42"/>
      <c r="BB76" s="27">
        <f t="shared" si="45"/>
      </c>
      <c r="BC76" s="27">
        <f t="shared" si="46"/>
      </c>
      <c r="BD76" s="27">
        <f t="shared" si="47"/>
      </c>
      <c r="BE76" s="27">
        <f t="shared" si="48"/>
      </c>
      <c r="BF76" s="27">
        <f t="shared" si="49"/>
      </c>
      <c r="BG76" s="27">
        <f t="shared" si="50"/>
      </c>
      <c r="BH76" s="27">
        <f t="shared" si="51"/>
      </c>
      <c r="BI76" s="27">
        <f t="shared" si="52"/>
      </c>
      <c r="BJ76" s="33">
        <f t="shared" si="53"/>
        <v>1.3E-05</v>
      </c>
      <c r="BK76" s="19"/>
      <c r="BL76" s="38">
        <f t="shared" si="54"/>
        <v>0</v>
      </c>
      <c r="BM76" s="39">
        <f t="shared" si="55"/>
        <v>8</v>
      </c>
      <c r="BO76" s="7">
        <v>23</v>
      </c>
      <c r="BP76" s="7"/>
      <c r="BQ76" s="7"/>
      <c r="BR76" s="12"/>
      <c r="BS76" s="12"/>
      <c r="BT76" s="27"/>
      <c r="BU76" s="27"/>
      <c r="BV76" s="27"/>
      <c r="BW76" s="27"/>
      <c r="BX76" s="27">
        <f aca="true" t="shared" si="67" ref="BX76:BX98">IF($BX138="","",VLOOKUP($BP76,$BX$131:$BZ$145,2,FALSE))</f>
      </c>
      <c r="BY76" s="27">
        <f aca="true" t="shared" si="68" ref="BY76:BY98">IF($BX138="","",VLOOKUP($BP76,$BX$131:$BZ$145,3,FALSE))</f>
      </c>
      <c r="BZ76" s="27">
        <f t="shared" si="56"/>
      </c>
      <c r="CA76" s="27">
        <f t="shared" si="57"/>
      </c>
      <c r="CB76" s="27">
        <f t="shared" si="58"/>
      </c>
      <c r="CC76" s="27">
        <f t="shared" si="59"/>
      </c>
      <c r="CD76" s="27">
        <f t="shared" si="60"/>
      </c>
      <c r="CE76" s="27">
        <f t="shared" si="61"/>
      </c>
      <c r="CF76" s="26">
        <f t="shared" si="62"/>
        <v>2.3E-05</v>
      </c>
      <c r="CG76" s="19"/>
      <c r="CH76" s="26">
        <f t="shared" si="63"/>
        <v>0</v>
      </c>
      <c r="CI76">
        <f t="shared" si="64"/>
        <v>8</v>
      </c>
    </row>
    <row r="77" spans="1:87" ht="14.25" hidden="1">
      <c r="A77" s="7">
        <v>9</v>
      </c>
      <c r="B77" s="7"/>
      <c r="C77" s="12"/>
      <c r="D77" s="30"/>
      <c r="E77" s="53"/>
      <c r="F77" s="27"/>
      <c r="G77" s="53"/>
      <c r="H77" s="27"/>
      <c r="I77" s="53"/>
      <c r="J77" s="27">
        <f t="shared" si="65"/>
      </c>
      <c r="K77" s="27">
        <f t="shared" si="66"/>
      </c>
      <c r="L77" s="27">
        <f t="shared" si="26"/>
      </c>
      <c r="M77" s="27">
        <f t="shared" si="27"/>
      </c>
      <c r="N77" s="27">
        <f t="shared" si="28"/>
      </c>
      <c r="O77" s="27">
        <f t="shared" si="29"/>
      </c>
      <c r="P77" s="27">
        <f t="shared" si="30"/>
      </c>
      <c r="Q77" s="27">
        <f t="shared" si="31"/>
      </c>
      <c r="R77" s="26">
        <f t="shared" si="19"/>
        <v>0</v>
      </c>
      <c r="S77" s="19"/>
      <c r="T77" s="38">
        <f t="shared" si="32"/>
        <v>0</v>
      </c>
      <c r="U77" s="25">
        <f t="shared" si="33"/>
        <v>8</v>
      </c>
      <c r="W77" s="7">
        <v>9</v>
      </c>
      <c r="X77" s="7"/>
      <c r="Y77" s="7"/>
      <c r="Z77" s="30"/>
      <c r="AA77" s="12"/>
      <c r="AB77" s="27"/>
      <c r="AC77" s="42"/>
      <c r="AD77" s="27"/>
      <c r="AE77" s="42"/>
      <c r="AF77" s="27">
        <f t="shared" si="34"/>
      </c>
      <c r="AG77" s="27">
        <f t="shared" si="35"/>
      </c>
      <c r="AH77" s="27">
        <f t="shared" si="36"/>
      </c>
      <c r="AI77" s="27">
        <f t="shared" si="37"/>
      </c>
      <c r="AJ77" s="27">
        <f t="shared" si="38"/>
      </c>
      <c r="AK77" s="27">
        <f t="shared" si="39"/>
      </c>
      <c r="AL77" s="27">
        <f t="shared" si="40"/>
      </c>
      <c r="AM77" s="27">
        <f t="shared" si="41"/>
      </c>
      <c r="AN77" s="33">
        <f t="shared" si="42"/>
        <v>9E-06</v>
      </c>
      <c r="AO77" s="19"/>
      <c r="AP77" s="38">
        <f t="shared" si="43"/>
        <v>0</v>
      </c>
      <c r="AQ77" s="39">
        <f t="shared" si="44"/>
        <v>14</v>
      </c>
      <c r="AS77" s="7">
        <v>12</v>
      </c>
      <c r="AT77" s="7"/>
      <c r="AU77" s="7"/>
      <c r="AV77" s="30"/>
      <c r="AW77" s="12"/>
      <c r="AX77" s="27"/>
      <c r="AY77" s="42"/>
      <c r="AZ77" s="27"/>
      <c r="BA77" s="42"/>
      <c r="BB77" s="27">
        <f t="shared" si="45"/>
      </c>
      <c r="BC77" s="27">
        <f t="shared" si="46"/>
      </c>
      <c r="BD77" s="27">
        <f t="shared" si="47"/>
      </c>
      <c r="BE77" s="27">
        <f t="shared" si="48"/>
      </c>
      <c r="BF77" s="27">
        <f t="shared" si="49"/>
      </c>
      <c r="BG77" s="27">
        <f t="shared" si="50"/>
      </c>
      <c r="BH77" s="27">
        <f t="shared" si="51"/>
      </c>
      <c r="BI77" s="27">
        <f t="shared" si="52"/>
      </c>
      <c r="BJ77" s="33">
        <f t="shared" si="53"/>
        <v>1.2E-05</v>
      </c>
      <c r="BK77" s="19"/>
      <c r="BL77" s="38">
        <f t="shared" si="54"/>
        <v>0</v>
      </c>
      <c r="BM77" s="39">
        <f t="shared" si="55"/>
        <v>9</v>
      </c>
      <c r="BO77" s="7">
        <v>22</v>
      </c>
      <c r="BP77" s="7"/>
      <c r="BQ77" s="7"/>
      <c r="BR77" s="12"/>
      <c r="BS77" s="12"/>
      <c r="BT77" s="27"/>
      <c r="BU77" s="27"/>
      <c r="BV77" s="27"/>
      <c r="BW77" s="27"/>
      <c r="BX77" s="27">
        <f t="shared" si="67"/>
      </c>
      <c r="BY77" s="27">
        <f t="shared" si="68"/>
      </c>
      <c r="BZ77" s="27">
        <f t="shared" si="56"/>
      </c>
      <c r="CA77" s="27">
        <f t="shared" si="57"/>
      </c>
      <c r="CB77" s="27">
        <f t="shared" si="58"/>
      </c>
      <c r="CC77" s="27">
        <f t="shared" si="59"/>
      </c>
      <c r="CD77" s="27">
        <f t="shared" si="60"/>
      </c>
      <c r="CE77" s="27">
        <f t="shared" si="61"/>
      </c>
      <c r="CF77" s="26">
        <f t="shared" si="62"/>
        <v>2.2E-05</v>
      </c>
      <c r="CG77" s="19"/>
      <c r="CH77" s="26">
        <f t="shared" si="63"/>
        <v>0</v>
      </c>
      <c r="CI77">
        <f t="shared" si="64"/>
        <v>9</v>
      </c>
    </row>
    <row r="78" spans="1:87" ht="14.25" hidden="1">
      <c r="A78" s="7">
        <v>10</v>
      </c>
      <c r="B78" s="7"/>
      <c r="C78" s="12"/>
      <c r="D78" s="30"/>
      <c r="E78" s="53"/>
      <c r="F78" s="27"/>
      <c r="G78" s="53"/>
      <c r="H78" s="27"/>
      <c r="I78" s="53"/>
      <c r="J78" s="27">
        <f t="shared" si="65"/>
      </c>
      <c r="K78" s="27">
        <f t="shared" si="66"/>
      </c>
      <c r="L78" s="27">
        <f t="shared" si="26"/>
      </c>
      <c r="M78" s="27">
        <f t="shared" si="27"/>
      </c>
      <c r="N78" s="27">
        <f t="shared" si="28"/>
      </c>
      <c r="O78" s="27">
        <f t="shared" si="29"/>
      </c>
      <c r="P78" s="27">
        <f t="shared" si="30"/>
      </c>
      <c r="Q78" s="27">
        <f t="shared" si="31"/>
      </c>
      <c r="R78" s="26">
        <f t="shared" si="19"/>
        <v>0</v>
      </c>
      <c r="S78" s="19"/>
      <c r="T78" s="38">
        <f t="shared" si="32"/>
        <v>0</v>
      </c>
      <c r="U78" s="25">
        <f t="shared" si="33"/>
        <v>8</v>
      </c>
      <c r="W78" s="7">
        <v>10</v>
      </c>
      <c r="X78" s="7"/>
      <c r="Y78" s="7"/>
      <c r="Z78" s="30"/>
      <c r="AA78" s="12"/>
      <c r="AB78" s="27"/>
      <c r="AC78" s="42"/>
      <c r="AD78" s="27"/>
      <c r="AE78" s="42"/>
      <c r="AF78" s="27">
        <f t="shared" si="34"/>
      </c>
      <c r="AG78" s="27">
        <f t="shared" si="35"/>
      </c>
      <c r="AH78" s="27">
        <f t="shared" si="36"/>
      </c>
      <c r="AI78" s="27">
        <f t="shared" si="37"/>
      </c>
      <c r="AJ78" s="27">
        <f t="shared" si="38"/>
      </c>
      <c r="AK78" s="27">
        <f t="shared" si="39"/>
      </c>
      <c r="AL78" s="27">
        <f t="shared" si="40"/>
      </c>
      <c r="AM78" s="27">
        <f t="shared" si="41"/>
      </c>
      <c r="AN78" s="33">
        <f t="shared" si="42"/>
        <v>9.999999999999999E-06</v>
      </c>
      <c r="AO78" s="19"/>
      <c r="AP78" s="38">
        <f t="shared" si="43"/>
        <v>0</v>
      </c>
      <c r="AQ78" s="39">
        <f t="shared" si="44"/>
        <v>13</v>
      </c>
      <c r="AS78" s="7">
        <v>11</v>
      </c>
      <c r="AT78" s="7"/>
      <c r="AU78" s="7"/>
      <c r="AV78" s="30"/>
      <c r="AW78" s="12"/>
      <c r="AX78" s="27"/>
      <c r="AY78" s="42"/>
      <c r="AZ78" s="27"/>
      <c r="BA78" s="42"/>
      <c r="BB78" s="27">
        <f t="shared" si="45"/>
      </c>
      <c r="BC78" s="27">
        <f t="shared" si="46"/>
      </c>
      <c r="BD78" s="27">
        <f t="shared" si="47"/>
      </c>
      <c r="BE78" s="27">
        <f t="shared" si="48"/>
      </c>
      <c r="BF78" s="27">
        <f t="shared" si="49"/>
      </c>
      <c r="BG78" s="27">
        <f t="shared" si="50"/>
      </c>
      <c r="BH78" s="27">
        <f t="shared" si="51"/>
      </c>
      <c r="BI78" s="27">
        <f t="shared" si="52"/>
      </c>
      <c r="BJ78" s="33">
        <f t="shared" si="53"/>
        <v>1.1E-05</v>
      </c>
      <c r="BK78" s="19"/>
      <c r="BL78" s="38">
        <f t="shared" si="54"/>
        <v>0</v>
      </c>
      <c r="BM78" s="39">
        <f t="shared" si="55"/>
        <v>10</v>
      </c>
      <c r="BO78" s="7">
        <v>21</v>
      </c>
      <c r="BP78" s="7"/>
      <c r="BQ78" s="7"/>
      <c r="BR78" s="12"/>
      <c r="BS78" s="12"/>
      <c r="BT78" s="27"/>
      <c r="BU78" s="27"/>
      <c r="BV78" s="27"/>
      <c r="BW78" s="27"/>
      <c r="BX78" s="27">
        <f t="shared" si="67"/>
      </c>
      <c r="BY78" s="27">
        <f t="shared" si="68"/>
      </c>
      <c r="BZ78" s="27">
        <f t="shared" si="56"/>
      </c>
      <c r="CA78" s="27">
        <f t="shared" si="57"/>
      </c>
      <c r="CB78" s="27">
        <f t="shared" si="58"/>
      </c>
      <c r="CC78" s="27">
        <f t="shared" si="59"/>
      </c>
      <c r="CD78" s="27">
        <f t="shared" si="60"/>
      </c>
      <c r="CE78" s="27">
        <f t="shared" si="61"/>
      </c>
      <c r="CF78" s="26">
        <f t="shared" si="62"/>
        <v>2.1E-05</v>
      </c>
      <c r="CG78" s="19"/>
      <c r="CH78" s="26">
        <f t="shared" si="63"/>
        <v>0</v>
      </c>
      <c r="CI78">
        <f t="shared" si="64"/>
        <v>10</v>
      </c>
    </row>
    <row r="79" spans="1:87" ht="14.25" hidden="1">
      <c r="A79" s="7">
        <v>11</v>
      </c>
      <c r="B79" s="7"/>
      <c r="C79" s="12"/>
      <c r="D79" s="30"/>
      <c r="E79" s="53"/>
      <c r="F79" s="27"/>
      <c r="G79" s="53"/>
      <c r="H79" s="27"/>
      <c r="I79" s="53"/>
      <c r="J79" s="27">
        <f t="shared" si="65"/>
      </c>
      <c r="K79" s="27">
        <f t="shared" si="66"/>
      </c>
      <c r="L79" s="27">
        <f t="shared" si="26"/>
      </c>
      <c r="M79" s="27">
        <f t="shared" si="27"/>
      </c>
      <c r="N79" s="27">
        <f t="shared" si="28"/>
      </c>
      <c r="O79" s="27">
        <f t="shared" si="29"/>
      </c>
      <c r="P79" s="27">
        <f t="shared" si="30"/>
      </c>
      <c r="Q79" s="27">
        <f t="shared" si="31"/>
      </c>
      <c r="R79" s="26">
        <f t="shared" si="19"/>
        <v>0</v>
      </c>
      <c r="S79" s="19"/>
      <c r="T79" s="38">
        <f t="shared" si="32"/>
        <v>0</v>
      </c>
      <c r="U79" s="25">
        <f t="shared" si="33"/>
        <v>8</v>
      </c>
      <c r="W79" s="7">
        <v>11</v>
      </c>
      <c r="X79" s="7"/>
      <c r="Y79" s="7"/>
      <c r="Z79" s="30"/>
      <c r="AA79" s="12"/>
      <c r="AB79" s="27"/>
      <c r="AC79" s="42"/>
      <c r="AD79" s="27"/>
      <c r="AE79" s="42"/>
      <c r="AF79" s="27">
        <f t="shared" si="34"/>
      </c>
      <c r="AG79" s="27">
        <f t="shared" si="35"/>
      </c>
      <c r="AH79" s="27">
        <f t="shared" si="36"/>
      </c>
      <c r="AI79" s="27">
        <f t="shared" si="37"/>
      </c>
      <c r="AJ79" s="27">
        <f t="shared" si="38"/>
      </c>
      <c r="AK79" s="27">
        <f t="shared" si="39"/>
      </c>
      <c r="AL79" s="27">
        <f t="shared" si="40"/>
      </c>
      <c r="AM79" s="27">
        <f t="shared" si="41"/>
      </c>
      <c r="AN79" s="33">
        <f t="shared" si="42"/>
        <v>1.1E-05</v>
      </c>
      <c r="AO79" s="19"/>
      <c r="AP79" s="38">
        <f t="shared" si="43"/>
        <v>0</v>
      </c>
      <c r="AQ79" s="39">
        <f t="shared" si="44"/>
        <v>12</v>
      </c>
      <c r="AS79" s="7">
        <v>10</v>
      </c>
      <c r="AT79" s="7"/>
      <c r="AU79" s="7"/>
      <c r="AV79" s="30"/>
      <c r="AW79" s="12"/>
      <c r="AX79" s="27"/>
      <c r="AY79" s="42"/>
      <c r="AZ79" s="27"/>
      <c r="BA79" s="42"/>
      <c r="BB79" s="27">
        <f t="shared" si="45"/>
      </c>
      <c r="BC79" s="27">
        <f t="shared" si="46"/>
      </c>
      <c r="BD79" s="27">
        <f t="shared" si="47"/>
      </c>
      <c r="BE79" s="27">
        <f t="shared" si="48"/>
      </c>
      <c r="BF79" s="27">
        <f t="shared" si="49"/>
      </c>
      <c r="BG79" s="27">
        <f t="shared" si="50"/>
      </c>
      <c r="BH79" s="27">
        <f t="shared" si="51"/>
      </c>
      <c r="BI79" s="27">
        <f t="shared" si="52"/>
      </c>
      <c r="BJ79" s="33">
        <f t="shared" si="53"/>
        <v>9.999999999999999E-06</v>
      </c>
      <c r="BK79" s="19"/>
      <c r="BL79" s="38">
        <f t="shared" si="54"/>
        <v>0</v>
      </c>
      <c r="BM79" s="39">
        <f t="shared" si="55"/>
        <v>11</v>
      </c>
      <c r="BO79" s="7">
        <v>20</v>
      </c>
      <c r="BP79" s="7"/>
      <c r="BQ79" s="7"/>
      <c r="BR79" s="12"/>
      <c r="BS79" s="12"/>
      <c r="BT79" s="27"/>
      <c r="BU79" s="27"/>
      <c r="BV79" s="27"/>
      <c r="BW79" s="27"/>
      <c r="BX79" s="27">
        <f t="shared" si="67"/>
      </c>
      <c r="BY79" s="27">
        <f t="shared" si="68"/>
      </c>
      <c r="BZ79" s="27">
        <f t="shared" si="56"/>
      </c>
      <c r="CA79" s="27">
        <f t="shared" si="57"/>
      </c>
      <c r="CB79" s="27">
        <f t="shared" si="58"/>
      </c>
      <c r="CC79" s="27">
        <f t="shared" si="59"/>
      </c>
      <c r="CD79" s="27">
        <f t="shared" si="60"/>
      </c>
      <c r="CE79" s="27">
        <f t="shared" si="61"/>
      </c>
      <c r="CF79" s="26">
        <f t="shared" si="62"/>
        <v>1.9999999999999998E-05</v>
      </c>
      <c r="CG79" s="19"/>
      <c r="CH79" s="26">
        <f t="shared" si="63"/>
        <v>0</v>
      </c>
      <c r="CI79">
        <f t="shared" si="64"/>
        <v>11</v>
      </c>
    </row>
    <row r="80" spans="1:87" ht="14.25" hidden="1">
      <c r="A80" s="7">
        <v>12</v>
      </c>
      <c r="B80" s="7"/>
      <c r="C80" s="12"/>
      <c r="D80" s="30"/>
      <c r="E80" s="53"/>
      <c r="F80" s="27"/>
      <c r="G80" s="53"/>
      <c r="H80" s="27"/>
      <c r="I80" s="53"/>
      <c r="J80" s="27">
        <f t="shared" si="65"/>
      </c>
      <c r="K80" s="27">
        <f t="shared" si="66"/>
      </c>
      <c r="L80" s="27">
        <f t="shared" si="26"/>
      </c>
      <c r="M80" s="27">
        <f t="shared" si="27"/>
      </c>
      <c r="N80" s="27">
        <f t="shared" si="28"/>
      </c>
      <c r="O80" s="27">
        <f t="shared" si="29"/>
      </c>
      <c r="P80" s="27">
        <f t="shared" si="30"/>
      </c>
      <c r="Q80" s="27">
        <f t="shared" si="31"/>
      </c>
      <c r="R80" s="26">
        <f t="shared" si="19"/>
        <v>0</v>
      </c>
      <c r="S80" s="19"/>
      <c r="T80" s="38">
        <f t="shared" si="32"/>
        <v>0</v>
      </c>
      <c r="U80" s="25">
        <f t="shared" si="33"/>
        <v>8</v>
      </c>
      <c r="W80" s="7">
        <v>12</v>
      </c>
      <c r="X80" s="7"/>
      <c r="Y80" s="7"/>
      <c r="Z80" s="30"/>
      <c r="AA80" s="12"/>
      <c r="AB80" s="27"/>
      <c r="AC80" s="42"/>
      <c r="AD80" s="27"/>
      <c r="AE80" s="42"/>
      <c r="AF80" s="27">
        <f t="shared" si="34"/>
      </c>
      <c r="AG80" s="27">
        <f t="shared" si="35"/>
      </c>
      <c r="AH80" s="27">
        <f t="shared" si="36"/>
      </c>
      <c r="AI80" s="27">
        <f t="shared" si="37"/>
      </c>
      <c r="AJ80" s="27">
        <f t="shared" si="38"/>
      </c>
      <c r="AK80" s="27">
        <f t="shared" si="39"/>
      </c>
      <c r="AL80" s="27">
        <f t="shared" si="40"/>
      </c>
      <c r="AM80" s="27">
        <f t="shared" si="41"/>
      </c>
      <c r="AN80" s="33">
        <f t="shared" si="42"/>
        <v>1.2E-05</v>
      </c>
      <c r="AO80" s="19"/>
      <c r="AP80" s="38">
        <f t="shared" si="43"/>
        <v>0</v>
      </c>
      <c r="AQ80" s="39">
        <f t="shared" si="44"/>
        <v>11</v>
      </c>
      <c r="AS80" s="7">
        <v>9</v>
      </c>
      <c r="AT80" s="7"/>
      <c r="AU80" s="7"/>
      <c r="AV80" s="30"/>
      <c r="AW80" s="12"/>
      <c r="AX80" s="27"/>
      <c r="AY80" s="42"/>
      <c r="AZ80" s="27"/>
      <c r="BA80" s="42"/>
      <c r="BB80" s="27">
        <f t="shared" si="45"/>
      </c>
      <c r="BC80" s="27">
        <f t="shared" si="46"/>
      </c>
      <c r="BD80" s="27">
        <f t="shared" si="47"/>
      </c>
      <c r="BE80" s="27">
        <f t="shared" si="48"/>
      </c>
      <c r="BF80" s="27">
        <f t="shared" si="49"/>
      </c>
      <c r="BG80" s="27">
        <f t="shared" si="50"/>
      </c>
      <c r="BH80" s="27">
        <f t="shared" si="51"/>
      </c>
      <c r="BI80" s="27">
        <f t="shared" si="52"/>
      </c>
      <c r="BJ80" s="33">
        <f t="shared" si="53"/>
        <v>9E-06</v>
      </c>
      <c r="BK80" s="19"/>
      <c r="BL80" s="38">
        <f t="shared" si="54"/>
        <v>0</v>
      </c>
      <c r="BM80" s="39">
        <f t="shared" si="55"/>
        <v>12</v>
      </c>
      <c r="BO80" s="7">
        <v>19</v>
      </c>
      <c r="BP80" s="7"/>
      <c r="BQ80" s="7"/>
      <c r="BR80" s="12"/>
      <c r="BS80" s="12"/>
      <c r="BT80" s="27"/>
      <c r="BU80" s="27"/>
      <c r="BV80" s="27"/>
      <c r="BW80" s="27"/>
      <c r="BX80" s="27">
        <f t="shared" si="67"/>
      </c>
      <c r="BY80" s="27">
        <f t="shared" si="68"/>
      </c>
      <c r="BZ80" s="27">
        <f t="shared" si="56"/>
      </c>
      <c r="CA80" s="27">
        <f t="shared" si="57"/>
      </c>
      <c r="CB80" s="27">
        <f t="shared" si="58"/>
      </c>
      <c r="CC80" s="27">
        <f t="shared" si="59"/>
      </c>
      <c r="CD80" s="27">
        <f t="shared" si="60"/>
      </c>
      <c r="CE80" s="27">
        <f t="shared" si="61"/>
      </c>
      <c r="CF80" s="26">
        <f t="shared" si="62"/>
        <v>1.8999999999999998E-05</v>
      </c>
      <c r="CG80" s="19"/>
      <c r="CH80" s="26">
        <f t="shared" si="63"/>
        <v>0</v>
      </c>
      <c r="CI80">
        <f t="shared" si="64"/>
        <v>12</v>
      </c>
    </row>
    <row r="81" spans="1:87" ht="14.25" hidden="1">
      <c r="A81" s="7">
        <v>13</v>
      </c>
      <c r="B81" s="7"/>
      <c r="C81" s="12"/>
      <c r="D81" s="30"/>
      <c r="E81" s="53"/>
      <c r="F81" s="27"/>
      <c r="G81" s="53"/>
      <c r="H81" s="27"/>
      <c r="I81" s="53"/>
      <c r="J81" s="27">
        <f t="shared" si="65"/>
      </c>
      <c r="K81" s="27">
        <f t="shared" si="66"/>
      </c>
      <c r="L81" s="27">
        <f t="shared" si="26"/>
      </c>
      <c r="M81" s="27">
        <f t="shared" si="27"/>
      </c>
      <c r="N81" s="27">
        <f t="shared" si="28"/>
      </c>
      <c r="O81" s="27">
        <f t="shared" si="29"/>
      </c>
      <c r="P81" s="27">
        <f t="shared" si="30"/>
      </c>
      <c r="Q81" s="27">
        <f t="shared" si="31"/>
      </c>
      <c r="R81" s="26">
        <f t="shared" si="19"/>
        <v>0</v>
      </c>
      <c r="S81" s="19"/>
      <c r="T81" s="38">
        <f t="shared" si="32"/>
        <v>0</v>
      </c>
      <c r="U81" s="25">
        <f t="shared" si="33"/>
        <v>8</v>
      </c>
      <c r="W81" s="7">
        <v>13</v>
      </c>
      <c r="X81" s="7"/>
      <c r="Y81" s="7"/>
      <c r="Z81" s="30"/>
      <c r="AA81" s="12"/>
      <c r="AB81" s="27"/>
      <c r="AC81" s="42"/>
      <c r="AD81" s="27"/>
      <c r="AE81" s="42"/>
      <c r="AF81" s="27">
        <f t="shared" si="34"/>
      </c>
      <c r="AG81" s="27">
        <f t="shared" si="35"/>
      </c>
      <c r="AH81" s="27">
        <f t="shared" si="36"/>
      </c>
      <c r="AI81" s="27">
        <f t="shared" si="37"/>
      </c>
      <c r="AJ81" s="27">
        <f t="shared" si="38"/>
      </c>
      <c r="AK81" s="27">
        <f t="shared" si="39"/>
      </c>
      <c r="AL81" s="27">
        <f t="shared" si="40"/>
      </c>
      <c r="AM81" s="27">
        <f t="shared" si="41"/>
      </c>
      <c r="AN81" s="33">
        <f t="shared" si="42"/>
        <v>1.3E-05</v>
      </c>
      <c r="AO81" s="19"/>
      <c r="AP81" s="38">
        <f t="shared" si="43"/>
        <v>0</v>
      </c>
      <c r="AQ81" s="39">
        <f t="shared" si="44"/>
        <v>10</v>
      </c>
      <c r="AS81" s="7">
        <v>8</v>
      </c>
      <c r="AT81" s="7"/>
      <c r="AU81" s="7"/>
      <c r="AV81" s="30"/>
      <c r="AW81" s="12"/>
      <c r="AX81" s="27"/>
      <c r="AY81" s="42"/>
      <c r="AZ81" s="27"/>
      <c r="BA81" s="42"/>
      <c r="BB81" s="27">
        <f t="shared" si="45"/>
      </c>
      <c r="BC81" s="27">
        <f t="shared" si="46"/>
      </c>
      <c r="BD81" s="27">
        <f t="shared" si="47"/>
      </c>
      <c r="BE81" s="27">
        <f t="shared" si="48"/>
      </c>
      <c r="BF81" s="27">
        <f t="shared" si="49"/>
      </c>
      <c r="BG81" s="27">
        <f t="shared" si="50"/>
      </c>
      <c r="BH81" s="27">
        <f t="shared" si="51"/>
      </c>
      <c r="BI81" s="27">
        <f t="shared" si="52"/>
      </c>
      <c r="BJ81" s="33">
        <f t="shared" si="53"/>
        <v>8E-06</v>
      </c>
      <c r="BK81" s="19"/>
      <c r="BL81" s="38">
        <f t="shared" si="54"/>
        <v>0</v>
      </c>
      <c r="BM81" s="39">
        <f t="shared" si="55"/>
        <v>13</v>
      </c>
      <c r="BO81" s="7">
        <v>18</v>
      </c>
      <c r="BP81" s="7"/>
      <c r="BQ81" s="7"/>
      <c r="BR81" s="12"/>
      <c r="BS81" s="12"/>
      <c r="BT81" s="27"/>
      <c r="BU81" s="27"/>
      <c r="BV81" s="27"/>
      <c r="BW81" s="27"/>
      <c r="BX81" s="27">
        <f t="shared" si="67"/>
      </c>
      <c r="BY81" s="27">
        <f t="shared" si="68"/>
      </c>
      <c r="BZ81" s="27">
        <f t="shared" si="56"/>
      </c>
      <c r="CA81" s="27">
        <f t="shared" si="57"/>
      </c>
      <c r="CB81" s="27">
        <f t="shared" si="58"/>
      </c>
      <c r="CC81" s="27">
        <f t="shared" si="59"/>
      </c>
      <c r="CD81" s="27">
        <f t="shared" si="60"/>
      </c>
      <c r="CE81" s="27">
        <f t="shared" si="61"/>
      </c>
      <c r="CF81" s="26">
        <f t="shared" si="62"/>
        <v>1.8E-05</v>
      </c>
      <c r="CG81" s="19"/>
      <c r="CH81" s="26">
        <f t="shared" si="63"/>
        <v>0</v>
      </c>
      <c r="CI81">
        <f t="shared" si="64"/>
        <v>13</v>
      </c>
    </row>
    <row r="82" spans="1:87" ht="14.25" hidden="1">
      <c r="A82" s="7">
        <v>14</v>
      </c>
      <c r="B82" s="7"/>
      <c r="C82" s="12"/>
      <c r="D82" s="30"/>
      <c r="E82" s="53"/>
      <c r="F82" s="27"/>
      <c r="G82" s="53"/>
      <c r="H82" s="27"/>
      <c r="I82" s="53"/>
      <c r="J82" s="27">
        <f t="shared" si="65"/>
      </c>
      <c r="K82" s="27">
        <f t="shared" si="66"/>
      </c>
      <c r="L82" s="27">
        <f t="shared" si="26"/>
      </c>
      <c r="M82" s="27">
        <f t="shared" si="27"/>
      </c>
      <c r="N82" s="27">
        <f t="shared" si="28"/>
      </c>
      <c r="O82" s="27">
        <f t="shared" si="29"/>
      </c>
      <c r="P82" s="27">
        <f t="shared" si="30"/>
      </c>
      <c r="Q82" s="27">
        <f t="shared" si="31"/>
      </c>
      <c r="R82" s="26">
        <f t="shared" si="19"/>
        <v>0</v>
      </c>
      <c r="S82" s="19"/>
      <c r="T82" s="38">
        <f t="shared" si="32"/>
        <v>0</v>
      </c>
      <c r="U82" s="25">
        <f t="shared" si="33"/>
        <v>8</v>
      </c>
      <c r="W82" s="7">
        <v>14</v>
      </c>
      <c r="X82" s="7"/>
      <c r="Y82" s="7"/>
      <c r="Z82" s="30"/>
      <c r="AA82" s="12"/>
      <c r="AB82" s="27"/>
      <c r="AC82" s="27"/>
      <c r="AD82" s="27"/>
      <c r="AE82" s="27"/>
      <c r="AF82" s="27">
        <f>IF($AF144="","",VLOOKUP($X82,$AF$131:$AH$145,2,FALSE))</f>
      </c>
      <c r="AG82" s="27">
        <f>IF($AF144="","",VLOOKUP($X82,$AF$131:$AH$145,3,FALSE))</f>
      </c>
      <c r="AH82" s="27">
        <f>IF($AI144="","",VLOOKUP($X82,$AI$131:$AK$145,2,FALSE))</f>
      </c>
      <c r="AI82" s="27">
        <f>IF($AI144="","",VLOOKUP($X82,$AI$131:$AK$145,3,FALSE))</f>
      </c>
      <c r="AJ82" s="27">
        <f>IF($AL144="","",VLOOKUP($X82,$AL$131:$AN$145,2,FALSE))</f>
      </c>
      <c r="AK82" s="27">
        <f>IF($AL144="","",VLOOKUP($X82,$AL$131:$AN$145,3,FALSE))</f>
      </c>
      <c r="AL82" s="27">
        <f>IF($AO144="","",VLOOKUP($X82,$AO$131:$AQ$145,2,FALSE))</f>
      </c>
      <c r="AM82" s="27">
        <f>IF($AO144="","",VLOOKUP($X82,$AO$131:$AQ$145,3,FALSE))</f>
      </c>
      <c r="AN82" s="33">
        <f t="shared" si="42"/>
        <v>1.4E-05</v>
      </c>
      <c r="AO82" s="19"/>
      <c r="AP82" s="8"/>
      <c r="AQ82" s="39">
        <f t="shared" si="44"/>
        <v>9</v>
      </c>
      <c r="AS82" s="7">
        <v>7</v>
      </c>
      <c r="AT82" s="7"/>
      <c r="AU82" s="7"/>
      <c r="AV82" s="30"/>
      <c r="AW82" s="12"/>
      <c r="AX82" s="27"/>
      <c r="AY82" s="42"/>
      <c r="AZ82" s="27"/>
      <c r="BA82" s="42"/>
      <c r="BB82" s="27">
        <f t="shared" si="45"/>
      </c>
      <c r="BC82" s="27">
        <f t="shared" si="46"/>
      </c>
      <c r="BD82" s="27">
        <f t="shared" si="47"/>
      </c>
      <c r="BE82" s="27">
        <f t="shared" si="48"/>
      </c>
      <c r="BF82" s="27">
        <f t="shared" si="49"/>
      </c>
      <c r="BG82" s="27">
        <f t="shared" si="50"/>
      </c>
      <c r="BH82" s="27">
        <f t="shared" si="51"/>
      </c>
      <c r="BI82" s="27">
        <f t="shared" si="52"/>
      </c>
      <c r="BJ82" s="33">
        <f t="shared" si="53"/>
        <v>7E-06</v>
      </c>
      <c r="BK82" s="19"/>
      <c r="BL82" s="38">
        <f t="shared" si="54"/>
        <v>0</v>
      </c>
      <c r="BM82" s="39">
        <f t="shared" si="55"/>
        <v>14</v>
      </c>
      <c r="BO82" s="7">
        <v>17</v>
      </c>
      <c r="BP82" s="7"/>
      <c r="BQ82" s="7"/>
      <c r="BR82" s="12"/>
      <c r="BS82" s="12"/>
      <c r="BT82" s="27"/>
      <c r="BU82" s="27"/>
      <c r="BV82" s="27"/>
      <c r="BW82" s="27"/>
      <c r="BX82" s="27">
        <f t="shared" si="67"/>
      </c>
      <c r="BY82" s="27">
        <f t="shared" si="68"/>
      </c>
      <c r="BZ82" s="27">
        <f t="shared" si="56"/>
      </c>
      <c r="CA82" s="27">
        <f t="shared" si="57"/>
      </c>
      <c r="CB82" s="27">
        <f t="shared" si="58"/>
      </c>
      <c r="CC82" s="27">
        <f t="shared" si="59"/>
      </c>
      <c r="CD82" s="27">
        <f t="shared" si="60"/>
      </c>
      <c r="CE82" s="27">
        <f t="shared" si="61"/>
      </c>
      <c r="CF82" s="26">
        <f t="shared" si="62"/>
        <v>1.7E-05</v>
      </c>
      <c r="CG82" s="19"/>
      <c r="CH82" s="26">
        <f t="shared" si="63"/>
        <v>0</v>
      </c>
      <c r="CI82">
        <f t="shared" si="64"/>
        <v>14</v>
      </c>
    </row>
    <row r="83" spans="1:87" ht="14.25" hidden="1">
      <c r="A83" s="7">
        <v>15</v>
      </c>
      <c r="B83" s="7"/>
      <c r="C83" s="12"/>
      <c r="D83" s="30"/>
      <c r="E83" s="53"/>
      <c r="F83" s="27"/>
      <c r="G83" s="53"/>
      <c r="H83" s="27"/>
      <c r="I83" s="53"/>
      <c r="J83" s="27">
        <f t="shared" si="65"/>
      </c>
      <c r="K83" s="27">
        <f t="shared" si="66"/>
      </c>
      <c r="L83" s="27">
        <f t="shared" si="26"/>
      </c>
      <c r="M83" s="27">
        <f t="shared" si="27"/>
      </c>
      <c r="N83" s="27">
        <f t="shared" si="28"/>
      </c>
      <c r="O83" s="27">
        <f t="shared" si="29"/>
      </c>
      <c r="P83" s="27">
        <f t="shared" si="30"/>
      </c>
      <c r="Q83" s="27">
        <f t="shared" si="31"/>
      </c>
      <c r="R83" s="26">
        <f t="shared" si="19"/>
        <v>0</v>
      </c>
      <c r="S83" s="19"/>
      <c r="T83" s="38">
        <f t="shared" si="32"/>
        <v>0</v>
      </c>
      <c r="U83" s="25">
        <f t="shared" si="33"/>
        <v>8</v>
      </c>
      <c r="W83" s="7">
        <v>15</v>
      </c>
      <c r="X83" s="7"/>
      <c r="Y83" s="7"/>
      <c r="Z83" s="30"/>
      <c r="AA83" s="12"/>
      <c r="AB83" s="27"/>
      <c r="AC83" s="27"/>
      <c r="AD83" s="27"/>
      <c r="AE83" s="27"/>
      <c r="AF83" s="27">
        <f t="shared" si="34"/>
      </c>
      <c r="AG83" s="27">
        <f t="shared" si="35"/>
      </c>
      <c r="AH83" s="27">
        <f t="shared" si="36"/>
      </c>
      <c r="AI83" s="27">
        <f t="shared" si="37"/>
      </c>
      <c r="AJ83" s="27">
        <f t="shared" si="38"/>
      </c>
      <c r="AK83" s="27">
        <f t="shared" si="39"/>
      </c>
      <c r="AL83" s="27">
        <f t="shared" si="40"/>
      </c>
      <c r="AM83" s="27">
        <f t="shared" si="41"/>
      </c>
      <c r="AN83" s="33">
        <f t="shared" si="42"/>
        <v>1.4999999999999999E-05</v>
      </c>
      <c r="AO83" s="19"/>
      <c r="AP83" s="8"/>
      <c r="AQ83" s="39">
        <f t="shared" si="44"/>
        <v>8</v>
      </c>
      <c r="AS83" s="7">
        <v>6</v>
      </c>
      <c r="AT83" s="7"/>
      <c r="AU83" s="7"/>
      <c r="AV83" s="30"/>
      <c r="AW83" s="12"/>
      <c r="AX83" s="27"/>
      <c r="AY83" s="42"/>
      <c r="AZ83" s="27"/>
      <c r="BA83" s="42"/>
      <c r="BB83" s="27">
        <f t="shared" si="45"/>
      </c>
      <c r="BC83" s="27">
        <f t="shared" si="46"/>
      </c>
      <c r="BD83" s="27">
        <f t="shared" si="47"/>
      </c>
      <c r="BE83" s="27">
        <f t="shared" si="48"/>
      </c>
      <c r="BF83" s="27">
        <f t="shared" si="49"/>
      </c>
      <c r="BG83" s="27">
        <f t="shared" si="50"/>
      </c>
      <c r="BH83" s="27">
        <f t="shared" si="51"/>
      </c>
      <c r="BI83" s="27">
        <f t="shared" si="52"/>
      </c>
      <c r="BJ83" s="33">
        <f t="shared" si="53"/>
        <v>6E-06</v>
      </c>
      <c r="BK83" s="19"/>
      <c r="BL83" s="38">
        <f t="shared" si="54"/>
        <v>0</v>
      </c>
      <c r="BM83" s="39">
        <f t="shared" si="55"/>
        <v>15</v>
      </c>
      <c r="BO83" s="7">
        <v>16</v>
      </c>
      <c r="BP83" s="7"/>
      <c r="BQ83" s="7"/>
      <c r="BR83" s="12"/>
      <c r="BS83" s="12"/>
      <c r="BT83" s="27"/>
      <c r="BU83" s="27"/>
      <c r="BV83" s="27"/>
      <c r="BW83" s="27"/>
      <c r="BX83" s="27">
        <f t="shared" si="67"/>
      </c>
      <c r="BY83" s="27">
        <f t="shared" si="68"/>
      </c>
      <c r="BZ83" s="27">
        <f t="shared" si="56"/>
      </c>
      <c r="CA83" s="27">
        <f t="shared" si="57"/>
      </c>
      <c r="CB83" s="27">
        <f t="shared" si="58"/>
      </c>
      <c r="CC83" s="27">
        <f t="shared" si="59"/>
      </c>
      <c r="CD83" s="27">
        <f t="shared" si="60"/>
      </c>
      <c r="CE83" s="27">
        <f t="shared" si="61"/>
      </c>
      <c r="CF83" s="26">
        <f t="shared" si="62"/>
        <v>1.6E-05</v>
      </c>
      <c r="CG83" s="19"/>
      <c r="CH83" s="26">
        <f t="shared" si="63"/>
        <v>0</v>
      </c>
      <c r="CI83">
        <f t="shared" si="64"/>
        <v>15</v>
      </c>
    </row>
    <row r="84" spans="1:87" ht="14.25" hidden="1">
      <c r="A84" s="7">
        <v>16</v>
      </c>
      <c r="B84" s="7"/>
      <c r="C84" s="12"/>
      <c r="D84" s="30"/>
      <c r="E84" s="53"/>
      <c r="F84" s="27"/>
      <c r="G84" s="53"/>
      <c r="H84" s="27"/>
      <c r="I84" s="53"/>
      <c r="J84" s="27">
        <f t="shared" si="65"/>
      </c>
      <c r="K84" s="27">
        <f t="shared" si="66"/>
      </c>
      <c r="L84" s="27">
        <f t="shared" si="26"/>
      </c>
      <c r="M84" s="27">
        <f t="shared" si="27"/>
      </c>
      <c r="N84" s="27">
        <f t="shared" si="28"/>
      </c>
      <c r="O84" s="27">
        <f t="shared" si="29"/>
      </c>
      <c r="P84" s="27">
        <f t="shared" si="30"/>
      </c>
      <c r="Q84" s="27">
        <f t="shared" si="31"/>
      </c>
      <c r="R84" s="26">
        <f t="shared" si="19"/>
        <v>0</v>
      </c>
      <c r="S84" s="19"/>
      <c r="T84" s="38">
        <f t="shared" si="32"/>
        <v>0</v>
      </c>
      <c r="U84" s="25">
        <f t="shared" si="33"/>
        <v>8</v>
      </c>
      <c r="W84" s="7">
        <v>16</v>
      </c>
      <c r="X84" s="7"/>
      <c r="Y84" s="7"/>
      <c r="Z84" s="30"/>
      <c r="AA84" s="12"/>
      <c r="AB84" s="27"/>
      <c r="AC84" s="27"/>
      <c r="AD84" s="27"/>
      <c r="AE84" s="27"/>
      <c r="AF84" s="27">
        <f t="shared" si="34"/>
      </c>
      <c r="AG84" s="27">
        <f t="shared" si="35"/>
      </c>
      <c r="AH84" s="27">
        <f t="shared" si="36"/>
      </c>
      <c r="AI84" s="27">
        <f t="shared" si="37"/>
      </c>
      <c r="AJ84" s="27">
        <f t="shared" si="38"/>
      </c>
      <c r="AK84" s="27">
        <f t="shared" si="39"/>
      </c>
      <c r="AL84" s="27">
        <f t="shared" si="40"/>
      </c>
      <c r="AM84" s="27">
        <f t="shared" si="41"/>
      </c>
      <c r="AN84" s="33">
        <f t="shared" si="42"/>
        <v>1.6E-05</v>
      </c>
      <c r="AO84" s="19"/>
      <c r="AP84" s="8"/>
      <c r="AQ84" s="39">
        <f t="shared" si="44"/>
        <v>7</v>
      </c>
      <c r="AS84" s="7">
        <v>5</v>
      </c>
      <c r="AT84" s="7"/>
      <c r="AU84" s="7"/>
      <c r="AV84" s="30"/>
      <c r="AW84" s="12"/>
      <c r="AX84" s="27"/>
      <c r="AY84" s="42"/>
      <c r="AZ84" s="27"/>
      <c r="BA84" s="42"/>
      <c r="BB84" s="27">
        <f t="shared" si="45"/>
      </c>
      <c r="BC84" s="27">
        <f t="shared" si="46"/>
      </c>
      <c r="BD84" s="27">
        <f t="shared" si="47"/>
      </c>
      <c r="BE84" s="27">
        <f t="shared" si="48"/>
      </c>
      <c r="BF84" s="27">
        <f t="shared" si="49"/>
      </c>
      <c r="BG84" s="27">
        <f t="shared" si="50"/>
      </c>
      <c r="BH84" s="27">
        <f t="shared" si="51"/>
      </c>
      <c r="BI84" s="27">
        <f t="shared" si="52"/>
      </c>
      <c r="BJ84" s="33">
        <f t="shared" si="53"/>
        <v>4.9999999999999996E-06</v>
      </c>
      <c r="BK84" s="19"/>
      <c r="BL84" s="38">
        <f t="shared" si="54"/>
        <v>0</v>
      </c>
      <c r="BM84" s="39">
        <f t="shared" si="55"/>
        <v>16</v>
      </c>
      <c r="BO84" s="7">
        <v>15</v>
      </c>
      <c r="BP84" s="7"/>
      <c r="BQ84" s="7"/>
      <c r="BR84" s="12"/>
      <c r="BS84" s="12"/>
      <c r="BT84" s="27"/>
      <c r="BU84" s="27"/>
      <c r="BV84" s="27"/>
      <c r="BW84" s="27"/>
      <c r="BX84" s="27">
        <f t="shared" si="67"/>
      </c>
      <c r="BY84" s="27">
        <f t="shared" si="68"/>
      </c>
      <c r="BZ84" s="27">
        <f t="shared" si="56"/>
      </c>
      <c r="CA84" s="27">
        <f t="shared" si="57"/>
      </c>
      <c r="CB84" s="27">
        <f t="shared" si="58"/>
      </c>
      <c r="CC84" s="27">
        <f t="shared" si="59"/>
      </c>
      <c r="CD84" s="27">
        <f t="shared" si="60"/>
      </c>
      <c r="CE84" s="27">
        <f t="shared" si="61"/>
      </c>
      <c r="CF84" s="26">
        <f t="shared" si="62"/>
        <v>1.4999999999999999E-05</v>
      </c>
      <c r="CG84" s="19"/>
      <c r="CH84" s="26">
        <f t="shared" si="63"/>
        <v>0</v>
      </c>
      <c r="CI84">
        <f t="shared" si="64"/>
        <v>16</v>
      </c>
    </row>
    <row r="85" spans="1:87" ht="14.25" hidden="1">
      <c r="A85" s="7">
        <v>17</v>
      </c>
      <c r="B85" s="7"/>
      <c r="C85" s="12"/>
      <c r="D85" s="30"/>
      <c r="E85" s="53"/>
      <c r="F85" s="27"/>
      <c r="G85" s="53"/>
      <c r="H85" s="27"/>
      <c r="I85" s="53"/>
      <c r="J85" s="27">
        <f t="shared" si="65"/>
      </c>
      <c r="K85" s="27">
        <f t="shared" si="66"/>
      </c>
      <c r="L85" s="27">
        <f t="shared" si="26"/>
      </c>
      <c r="M85" s="27">
        <f t="shared" si="27"/>
      </c>
      <c r="N85" s="27">
        <f t="shared" si="28"/>
      </c>
      <c r="O85" s="27">
        <f t="shared" si="29"/>
      </c>
      <c r="P85" s="27">
        <f t="shared" si="30"/>
      </c>
      <c r="Q85" s="27">
        <f t="shared" si="31"/>
      </c>
      <c r="R85" s="26">
        <f t="shared" si="19"/>
        <v>0</v>
      </c>
      <c r="S85" s="19"/>
      <c r="T85" s="38">
        <f t="shared" si="32"/>
        <v>0</v>
      </c>
      <c r="U85" s="25">
        <f t="shared" si="33"/>
        <v>8</v>
      </c>
      <c r="W85" s="7">
        <v>17</v>
      </c>
      <c r="X85" s="7"/>
      <c r="Y85" s="7"/>
      <c r="Z85" s="30"/>
      <c r="AA85" s="12"/>
      <c r="AB85" s="27"/>
      <c r="AC85" s="27"/>
      <c r="AD85" s="27"/>
      <c r="AE85" s="27"/>
      <c r="AF85" s="27">
        <f t="shared" si="34"/>
      </c>
      <c r="AG85" s="27">
        <f t="shared" si="35"/>
      </c>
      <c r="AH85" s="27">
        <f t="shared" si="36"/>
      </c>
      <c r="AI85" s="27">
        <f t="shared" si="37"/>
      </c>
      <c r="AJ85" s="27">
        <f t="shared" si="38"/>
      </c>
      <c r="AK85" s="27">
        <f t="shared" si="39"/>
      </c>
      <c r="AL85" s="27">
        <f t="shared" si="40"/>
      </c>
      <c r="AM85" s="27">
        <f t="shared" si="41"/>
      </c>
      <c r="AN85" s="33">
        <f t="shared" si="42"/>
        <v>1.7E-05</v>
      </c>
      <c r="AO85" s="19"/>
      <c r="AP85" s="8"/>
      <c r="AQ85" s="39">
        <f t="shared" si="44"/>
        <v>6</v>
      </c>
      <c r="AS85" s="7">
        <v>4</v>
      </c>
      <c r="AT85" s="7"/>
      <c r="AU85" s="7"/>
      <c r="AV85" s="30"/>
      <c r="AW85" s="12"/>
      <c r="AX85" s="27"/>
      <c r="AY85" s="42"/>
      <c r="AZ85" s="27"/>
      <c r="BA85" s="42"/>
      <c r="BB85" s="27">
        <f t="shared" si="45"/>
      </c>
      <c r="BC85" s="27">
        <f t="shared" si="46"/>
      </c>
      <c r="BD85" s="27">
        <f t="shared" si="47"/>
      </c>
      <c r="BE85" s="27">
        <f t="shared" si="48"/>
      </c>
      <c r="BF85" s="27">
        <f t="shared" si="49"/>
      </c>
      <c r="BG85" s="27">
        <f t="shared" si="50"/>
      </c>
      <c r="BH85" s="27">
        <f t="shared" si="51"/>
      </c>
      <c r="BI85" s="27">
        <f t="shared" si="52"/>
      </c>
      <c r="BJ85" s="33">
        <f t="shared" si="53"/>
        <v>4E-06</v>
      </c>
      <c r="BK85" s="19"/>
      <c r="BL85" s="38">
        <f t="shared" si="54"/>
        <v>0</v>
      </c>
      <c r="BM85" s="39">
        <f t="shared" si="55"/>
        <v>17</v>
      </c>
      <c r="BO85" s="7">
        <v>14</v>
      </c>
      <c r="BP85" s="7"/>
      <c r="BQ85" s="7"/>
      <c r="BR85" s="12"/>
      <c r="BS85" s="12"/>
      <c r="BT85" s="27"/>
      <c r="BU85" s="27"/>
      <c r="BV85" s="27"/>
      <c r="BW85" s="27"/>
      <c r="BX85" s="27">
        <f t="shared" si="67"/>
      </c>
      <c r="BY85" s="27">
        <f t="shared" si="68"/>
      </c>
      <c r="BZ85" s="27">
        <f t="shared" si="56"/>
      </c>
      <c r="CA85" s="27">
        <f t="shared" si="57"/>
      </c>
      <c r="CB85" s="27">
        <f t="shared" si="58"/>
      </c>
      <c r="CC85" s="27">
        <f t="shared" si="59"/>
      </c>
      <c r="CD85" s="27">
        <f t="shared" si="60"/>
      </c>
      <c r="CE85" s="27">
        <f t="shared" si="61"/>
      </c>
      <c r="CF85" s="26">
        <f t="shared" si="62"/>
        <v>1.4E-05</v>
      </c>
      <c r="CG85" s="19"/>
      <c r="CH85" s="26">
        <f t="shared" si="63"/>
        <v>0</v>
      </c>
      <c r="CI85">
        <f t="shared" si="64"/>
        <v>17</v>
      </c>
    </row>
    <row r="86" spans="1:87" ht="14.25" hidden="1">
      <c r="A86" s="7">
        <v>18</v>
      </c>
      <c r="B86" s="7"/>
      <c r="C86" s="12"/>
      <c r="D86" s="30"/>
      <c r="E86" s="53"/>
      <c r="F86" s="27"/>
      <c r="G86" s="53"/>
      <c r="H86" s="27"/>
      <c r="I86" s="53"/>
      <c r="J86" s="27">
        <f t="shared" si="65"/>
      </c>
      <c r="K86" s="27">
        <f t="shared" si="66"/>
      </c>
      <c r="L86" s="27">
        <f t="shared" si="26"/>
      </c>
      <c r="M86" s="27">
        <f t="shared" si="27"/>
      </c>
      <c r="N86" s="27">
        <f t="shared" si="28"/>
      </c>
      <c r="O86" s="27">
        <f t="shared" si="29"/>
      </c>
      <c r="P86" s="27">
        <f t="shared" si="30"/>
      </c>
      <c r="Q86" s="27">
        <f t="shared" si="31"/>
      </c>
      <c r="R86" s="26">
        <f t="shared" si="19"/>
        <v>0</v>
      </c>
      <c r="S86" s="19"/>
      <c r="T86" s="38">
        <f t="shared" si="32"/>
        <v>0</v>
      </c>
      <c r="U86" s="25">
        <f t="shared" si="33"/>
        <v>8</v>
      </c>
      <c r="W86" s="7">
        <v>18</v>
      </c>
      <c r="X86" s="7"/>
      <c r="Y86" s="7"/>
      <c r="Z86" s="30"/>
      <c r="AA86" s="12"/>
      <c r="AB86" s="27"/>
      <c r="AC86" s="27"/>
      <c r="AD86" s="27"/>
      <c r="AE86" s="27"/>
      <c r="AF86" s="27">
        <f t="shared" si="34"/>
      </c>
      <c r="AG86" s="27">
        <f t="shared" si="35"/>
      </c>
      <c r="AH86" s="27">
        <f t="shared" si="36"/>
      </c>
      <c r="AI86" s="27">
        <f t="shared" si="37"/>
      </c>
      <c r="AJ86" s="27">
        <f t="shared" si="38"/>
      </c>
      <c r="AK86" s="27">
        <f t="shared" si="39"/>
      </c>
      <c r="AL86" s="27">
        <f t="shared" si="40"/>
      </c>
      <c r="AM86" s="27">
        <f t="shared" si="41"/>
      </c>
      <c r="AN86" s="33">
        <f t="shared" si="42"/>
        <v>1.8E-05</v>
      </c>
      <c r="AO86" s="19"/>
      <c r="AP86" s="8"/>
      <c r="AQ86" s="39">
        <f t="shared" si="44"/>
        <v>5</v>
      </c>
      <c r="AS86" s="7">
        <v>3</v>
      </c>
      <c r="AT86" s="7"/>
      <c r="AU86" s="7"/>
      <c r="AV86" s="30"/>
      <c r="AW86" s="12"/>
      <c r="AX86" s="27"/>
      <c r="AY86" s="42"/>
      <c r="AZ86" s="27"/>
      <c r="BA86" s="42"/>
      <c r="BB86" s="27">
        <f t="shared" si="45"/>
      </c>
      <c r="BC86" s="27">
        <f t="shared" si="46"/>
      </c>
      <c r="BD86" s="27">
        <f t="shared" si="47"/>
      </c>
      <c r="BE86" s="27">
        <f t="shared" si="48"/>
      </c>
      <c r="BF86" s="27">
        <f t="shared" si="49"/>
      </c>
      <c r="BG86" s="27">
        <f t="shared" si="50"/>
      </c>
      <c r="BH86" s="27">
        <f t="shared" si="51"/>
      </c>
      <c r="BI86" s="27">
        <f t="shared" si="52"/>
      </c>
      <c r="BJ86" s="33">
        <f t="shared" si="53"/>
        <v>3E-06</v>
      </c>
      <c r="BK86" s="19"/>
      <c r="BL86" s="38">
        <f t="shared" si="54"/>
        <v>0</v>
      </c>
      <c r="BM86" s="39">
        <f t="shared" si="55"/>
        <v>18</v>
      </c>
      <c r="BO86" s="7">
        <v>13</v>
      </c>
      <c r="BP86" s="7"/>
      <c r="BQ86" s="7"/>
      <c r="BR86" s="12"/>
      <c r="BS86" s="12"/>
      <c r="BT86" s="27"/>
      <c r="BU86" s="27"/>
      <c r="BV86" s="27"/>
      <c r="BW86" s="27"/>
      <c r="BX86" s="27">
        <f t="shared" si="67"/>
      </c>
      <c r="BY86" s="27">
        <f t="shared" si="68"/>
      </c>
      <c r="BZ86" s="27">
        <f t="shared" si="56"/>
      </c>
      <c r="CA86" s="27">
        <f t="shared" si="57"/>
      </c>
      <c r="CB86" s="27">
        <f t="shared" si="58"/>
      </c>
      <c r="CC86" s="27">
        <f t="shared" si="59"/>
      </c>
      <c r="CD86" s="27">
        <f t="shared" si="60"/>
      </c>
      <c r="CE86" s="27">
        <f t="shared" si="61"/>
      </c>
      <c r="CF86" s="26">
        <f t="shared" si="62"/>
        <v>1.3E-05</v>
      </c>
      <c r="CG86" s="19"/>
      <c r="CH86" s="26">
        <f t="shared" si="63"/>
        <v>0</v>
      </c>
      <c r="CI86">
        <f t="shared" si="64"/>
        <v>18</v>
      </c>
    </row>
    <row r="87" spans="1:87" ht="14.25" hidden="1">
      <c r="A87" s="7">
        <v>19</v>
      </c>
      <c r="B87" s="7"/>
      <c r="C87" s="12"/>
      <c r="D87" s="30"/>
      <c r="E87" s="53"/>
      <c r="F87" s="27"/>
      <c r="G87" s="53"/>
      <c r="H87" s="27"/>
      <c r="I87" s="53"/>
      <c r="J87" s="27">
        <f t="shared" si="65"/>
      </c>
      <c r="K87" s="27">
        <f t="shared" si="66"/>
      </c>
      <c r="L87" s="27">
        <f t="shared" si="26"/>
      </c>
      <c r="M87" s="27">
        <f t="shared" si="27"/>
      </c>
      <c r="N87" s="27">
        <f t="shared" si="28"/>
      </c>
      <c r="O87" s="27">
        <f t="shared" si="29"/>
      </c>
      <c r="P87" s="27">
        <f t="shared" si="30"/>
      </c>
      <c r="Q87" s="27">
        <f t="shared" si="31"/>
      </c>
      <c r="R87" s="26">
        <f t="shared" si="19"/>
        <v>0</v>
      </c>
      <c r="S87" s="19"/>
      <c r="T87" s="38">
        <f t="shared" si="32"/>
        <v>0</v>
      </c>
      <c r="U87" s="25">
        <f t="shared" si="33"/>
        <v>8</v>
      </c>
      <c r="W87" s="7">
        <v>19</v>
      </c>
      <c r="X87" s="7"/>
      <c r="Y87" s="7"/>
      <c r="Z87" s="30"/>
      <c r="AA87" s="12"/>
      <c r="AB87" s="27"/>
      <c r="AC87" s="27"/>
      <c r="AD87" s="27"/>
      <c r="AE87" s="27"/>
      <c r="AF87" s="27">
        <f t="shared" si="34"/>
      </c>
      <c r="AG87" s="27">
        <f t="shared" si="35"/>
      </c>
      <c r="AH87" s="27">
        <f t="shared" si="36"/>
      </c>
      <c r="AI87" s="27">
        <f t="shared" si="37"/>
      </c>
      <c r="AJ87" s="27">
        <f t="shared" si="38"/>
      </c>
      <c r="AK87" s="27">
        <f t="shared" si="39"/>
      </c>
      <c r="AL87" s="27">
        <f t="shared" si="40"/>
      </c>
      <c r="AM87" s="27">
        <f t="shared" si="41"/>
      </c>
      <c r="AN87" s="33">
        <f t="shared" si="42"/>
        <v>1.8999999999999998E-05</v>
      </c>
      <c r="AO87" s="19"/>
      <c r="AP87" s="8"/>
      <c r="AQ87" s="39">
        <f t="shared" si="44"/>
        <v>4</v>
      </c>
      <c r="AS87" s="7">
        <v>2</v>
      </c>
      <c r="AT87" s="7"/>
      <c r="AU87" s="7"/>
      <c r="AV87" s="30"/>
      <c r="AW87" s="12"/>
      <c r="AX87" s="27"/>
      <c r="AY87" s="42"/>
      <c r="AZ87" s="27"/>
      <c r="BA87" s="42"/>
      <c r="BB87" s="27">
        <f t="shared" si="45"/>
      </c>
      <c r="BC87" s="27">
        <f t="shared" si="46"/>
      </c>
      <c r="BD87" s="27">
        <f t="shared" si="47"/>
      </c>
      <c r="BE87" s="27">
        <f t="shared" si="48"/>
      </c>
      <c r="BF87" s="27">
        <f t="shared" si="49"/>
      </c>
      <c r="BG87" s="27">
        <f t="shared" si="50"/>
      </c>
      <c r="BH87" s="27">
        <f t="shared" si="51"/>
      </c>
      <c r="BI87" s="27">
        <f t="shared" si="52"/>
      </c>
      <c r="BJ87" s="33">
        <f t="shared" si="53"/>
        <v>2E-06</v>
      </c>
      <c r="BK87" s="19"/>
      <c r="BL87" s="38">
        <f t="shared" si="54"/>
        <v>0</v>
      </c>
      <c r="BM87" s="39">
        <f t="shared" si="55"/>
        <v>19</v>
      </c>
      <c r="BO87" s="7">
        <v>12</v>
      </c>
      <c r="BP87" s="7"/>
      <c r="BQ87" s="7"/>
      <c r="BR87" s="12"/>
      <c r="BS87" s="12"/>
      <c r="BT87" s="27"/>
      <c r="BU87" s="27"/>
      <c r="BV87" s="27"/>
      <c r="BW87" s="12"/>
      <c r="BX87" s="27">
        <f t="shared" si="67"/>
      </c>
      <c r="BY87" s="27">
        <f t="shared" si="68"/>
      </c>
      <c r="BZ87" s="27">
        <f t="shared" si="56"/>
      </c>
      <c r="CA87" s="27">
        <f t="shared" si="57"/>
      </c>
      <c r="CB87" s="27">
        <f t="shared" si="58"/>
      </c>
      <c r="CC87" s="27">
        <f t="shared" si="59"/>
      </c>
      <c r="CD87" s="27">
        <f t="shared" si="60"/>
      </c>
      <c r="CE87" s="27">
        <f t="shared" si="61"/>
      </c>
      <c r="CF87" s="26">
        <f t="shared" si="62"/>
        <v>1.2E-05</v>
      </c>
      <c r="CG87" s="12"/>
      <c r="CH87" s="26">
        <f t="shared" si="63"/>
        <v>0</v>
      </c>
      <c r="CI87">
        <f t="shared" si="64"/>
        <v>19</v>
      </c>
    </row>
    <row r="88" spans="1:87" ht="14.25" hidden="1">
      <c r="A88" s="7">
        <v>20</v>
      </c>
      <c r="B88" s="7"/>
      <c r="C88" s="12"/>
      <c r="D88" s="30"/>
      <c r="E88" s="53"/>
      <c r="F88" s="27"/>
      <c r="G88" s="53"/>
      <c r="H88" s="27"/>
      <c r="I88" s="53"/>
      <c r="J88" s="27">
        <f t="shared" si="65"/>
      </c>
      <c r="K88" s="27">
        <f t="shared" si="66"/>
      </c>
      <c r="L88" s="27">
        <f t="shared" si="26"/>
      </c>
      <c r="M88" s="27">
        <f t="shared" si="27"/>
      </c>
      <c r="N88" s="27">
        <f t="shared" si="28"/>
      </c>
      <c r="O88" s="27">
        <f t="shared" si="29"/>
      </c>
      <c r="P88" s="27">
        <f t="shared" si="30"/>
      </c>
      <c r="Q88" s="27">
        <f t="shared" si="31"/>
      </c>
      <c r="R88" s="26">
        <f t="shared" si="19"/>
        <v>0</v>
      </c>
      <c r="S88" s="19"/>
      <c r="T88" s="38">
        <f t="shared" si="32"/>
        <v>0</v>
      </c>
      <c r="U88" s="25">
        <f t="shared" si="33"/>
        <v>8</v>
      </c>
      <c r="W88" s="7">
        <v>20</v>
      </c>
      <c r="X88" s="7"/>
      <c r="Y88" s="7"/>
      <c r="Z88" s="30"/>
      <c r="AA88" s="12"/>
      <c r="AB88" s="27"/>
      <c r="AC88" s="27"/>
      <c r="AD88" s="27"/>
      <c r="AE88" s="27"/>
      <c r="AF88" s="27">
        <f t="shared" si="34"/>
      </c>
      <c r="AG88" s="27">
        <f t="shared" si="35"/>
      </c>
      <c r="AH88" s="27">
        <f t="shared" si="36"/>
      </c>
      <c r="AI88" s="27">
        <f t="shared" si="37"/>
      </c>
      <c r="AJ88" s="27">
        <f t="shared" si="38"/>
      </c>
      <c r="AK88" s="27">
        <f t="shared" si="39"/>
      </c>
      <c r="AL88" s="27">
        <f t="shared" si="40"/>
      </c>
      <c r="AM88" s="27">
        <f t="shared" si="41"/>
      </c>
      <c r="AN88" s="33">
        <f t="shared" si="42"/>
        <v>1.9999999999999998E-05</v>
      </c>
      <c r="AO88" s="19"/>
      <c r="AP88" s="8"/>
      <c r="AQ88" s="39">
        <f t="shared" si="44"/>
        <v>3</v>
      </c>
      <c r="AS88" s="7">
        <v>1</v>
      </c>
      <c r="AT88" s="7"/>
      <c r="AU88" s="7"/>
      <c r="AV88" s="30"/>
      <c r="AW88" s="12"/>
      <c r="AX88" s="27"/>
      <c r="AY88" s="42"/>
      <c r="AZ88" s="27"/>
      <c r="BA88" s="42"/>
      <c r="BB88" s="27">
        <f t="shared" si="45"/>
      </c>
      <c r="BC88" s="27">
        <f t="shared" si="46"/>
      </c>
      <c r="BD88" s="27">
        <f t="shared" si="47"/>
      </c>
      <c r="BE88" s="27">
        <f t="shared" si="48"/>
      </c>
      <c r="BF88" s="27">
        <f t="shared" si="49"/>
      </c>
      <c r="BG88" s="27">
        <f t="shared" si="50"/>
      </c>
      <c r="BH88" s="27">
        <f t="shared" si="51"/>
      </c>
      <c r="BI88" s="27">
        <f t="shared" si="52"/>
      </c>
      <c r="BJ88" s="33">
        <f t="shared" si="53"/>
        <v>1E-06</v>
      </c>
      <c r="BK88" s="19"/>
      <c r="BL88" s="38">
        <f t="shared" si="54"/>
        <v>0</v>
      </c>
      <c r="BM88" s="39">
        <f t="shared" si="55"/>
        <v>20</v>
      </c>
      <c r="BO88" s="7">
        <v>11</v>
      </c>
      <c r="BP88" s="7"/>
      <c r="BQ88" s="7"/>
      <c r="BR88" s="12"/>
      <c r="BS88" s="12"/>
      <c r="BT88" s="27"/>
      <c r="BU88" s="27"/>
      <c r="BV88" s="27"/>
      <c r="BW88" s="12"/>
      <c r="BX88" s="27">
        <f t="shared" si="67"/>
      </c>
      <c r="BY88" s="27">
        <f t="shared" si="68"/>
      </c>
      <c r="BZ88" s="27">
        <f t="shared" si="56"/>
      </c>
      <c r="CA88" s="27">
        <f t="shared" si="57"/>
      </c>
      <c r="CB88" s="27">
        <f t="shared" si="58"/>
      </c>
      <c r="CC88" s="27">
        <f t="shared" si="59"/>
      </c>
      <c r="CD88" s="27">
        <f t="shared" si="60"/>
      </c>
      <c r="CE88" s="27">
        <f t="shared" si="61"/>
      </c>
      <c r="CF88" s="26">
        <f t="shared" si="62"/>
        <v>1.1E-05</v>
      </c>
      <c r="CG88" s="12"/>
      <c r="CH88" s="26">
        <f t="shared" si="63"/>
        <v>0</v>
      </c>
      <c r="CI88">
        <f t="shared" si="64"/>
        <v>20</v>
      </c>
    </row>
    <row r="89" spans="1:87" ht="14.25" hidden="1">
      <c r="A89" s="7">
        <v>21</v>
      </c>
      <c r="B89" s="7"/>
      <c r="C89" s="12"/>
      <c r="D89" s="30"/>
      <c r="E89" s="53"/>
      <c r="F89" s="27"/>
      <c r="G89" s="53"/>
      <c r="H89" s="27"/>
      <c r="I89" s="53"/>
      <c r="J89" s="27">
        <f t="shared" si="65"/>
      </c>
      <c r="K89" s="27">
        <f t="shared" si="66"/>
      </c>
      <c r="L89" s="27">
        <f t="shared" si="26"/>
      </c>
      <c r="M89" s="27">
        <f t="shared" si="27"/>
      </c>
      <c r="N89" s="27">
        <f t="shared" si="28"/>
      </c>
      <c r="O89" s="27">
        <f t="shared" si="29"/>
      </c>
      <c r="P89" s="27">
        <f t="shared" si="30"/>
      </c>
      <c r="Q89" s="27">
        <f t="shared" si="31"/>
      </c>
      <c r="R89" s="26">
        <f t="shared" si="19"/>
        <v>0</v>
      </c>
      <c r="S89" s="19"/>
      <c r="T89" s="38">
        <f t="shared" si="32"/>
        <v>0</v>
      </c>
      <c r="U89" s="25">
        <f t="shared" si="33"/>
        <v>8</v>
      </c>
      <c r="BO89" s="7">
        <v>10</v>
      </c>
      <c r="BP89" s="7"/>
      <c r="BQ89" s="7"/>
      <c r="BR89" s="12"/>
      <c r="BS89" s="12"/>
      <c r="BT89" s="27"/>
      <c r="BU89" s="27"/>
      <c r="BV89" s="27"/>
      <c r="BW89" s="12"/>
      <c r="BX89" s="27">
        <f t="shared" si="67"/>
      </c>
      <c r="BY89" s="27">
        <f t="shared" si="68"/>
      </c>
      <c r="BZ89" s="27">
        <f t="shared" si="56"/>
      </c>
      <c r="CA89" s="27">
        <f t="shared" si="57"/>
      </c>
      <c r="CB89" s="27">
        <f t="shared" si="58"/>
      </c>
      <c r="CC89" s="27">
        <f t="shared" si="59"/>
      </c>
      <c r="CD89" s="27">
        <f t="shared" si="60"/>
      </c>
      <c r="CE89" s="27">
        <f t="shared" si="61"/>
      </c>
      <c r="CF89" s="26">
        <f t="shared" si="62"/>
        <v>9.999999999999999E-06</v>
      </c>
      <c r="CG89" s="12"/>
      <c r="CH89" s="26">
        <f t="shared" si="63"/>
        <v>0</v>
      </c>
      <c r="CI89">
        <f t="shared" si="64"/>
        <v>21</v>
      </c>
    </row>
    <row r="90" spans="1:87" ht="14.25" hidden="1">
      <c r="A90" s="7">
        <v>22</v>
      </c>
      <c r="B90" s="7"/>
      <c r="C90" s="12"/>
      <c r="D90" s="30"/>
      <c r="E90" s="53"/>
      <c r="F90" s="27"/>
      <c r="G90" s="53"/>
      <c r="H90" s="27"/>
      <c r="I90" s="53"/>
      <c r="J90" s="27">
        <f t="shared" si="65"/>
      </c>
      <c r="K90" s="27">
        <f t="shared" si="66"/>
      </c>
      <c r="L90" s="27">
        <f t="shared" si="26"/>
      </c>
      <c r="M90" s="27">
        <f t="shared" si="27"/>
      </c>
      <c r="N90" s="27">
        <f t="shared" si="28"/>
      </c>
      <c r="O90" s="27">
        <f t="shared" si="29"/>
      </c>
      <c r="P90" s="27">
        <f t="shared" si="30"/>
      </c>
      <c r="Q90" s="27">
        <f t="shared" si="31"/>
      </c>
      <c r="R90" s="26">
        <f t="shared" si="19"/>
        <v>0</v>
      </c>
      <c r="S90" s="19"/>
      <c r="T90" s="38">
        <f t="shared" si="32"/>
        <v>0</v>
      </c>
      <c r="U90" s="25">
        <f t="shared" si="33"/>
        <v>8</v>
      </c>
      <c r="BO90" s="7">
        <v>9</v>
      </c>
      <c r="BP90" s="7"/>
      <c r="BQ90" s="7"/>
      <c r="BR90" s="12"/>
      <c r="BS90" s="12"/>
      <c r="BT90" s="27"/>
      <c r="BU90" s="27"/>
      <c r="BV90" s="27"/>
      <c r="BW90" s="12"/>
      <c r="BX90" s="27">
        <f t="shared" si="67"/>
      </c>
      <c r="BY90" s="27">
        <f t="shared" si="68"/>
      </c>
      <c r="BZ90" s="27">
        <f t="shared" si="56"/>
      </c>
      <c r="CA90" s="27">
        <f t="shared" si="57"/>
      </c>
      <c r="CB90" s="27">
        <f t="shared" si="58"/>
      </c>
      <c r="CC90" s="27">
        <f t="shared" si="59"/>
      </c>
      <c r="CD90" s="27">
        <f t="shared" si="60"/>
      </c>
      <c r="CE90" s="27">
        <f t="shared" si="61"/>
      </c>
      <c r="CF90" s="26">
        <f t="shared" si="62"/>
        <v>9E-06</v>
      </c>
      <c r="CG90" s="12"/>
      <c r="CH90" s="26">
        <f t="shared" si="63"/>
        <v>0</v>
      </c>
      <c r="CI90">
        <f t="shared" si="64"/>
        <v>22</v>
      </c>
    </row>
    <row r="91" spans="1:87" ht="14.25" hidden="1">
      <c r="A91" s="7">
        <v>23</v>
      </c>
      <c r="B91" s="7"/>
      <c r="C91" s="12"/>
      <c r="D91" s="30"/>
      <c r="E91" s="53"/>
      <c r="F91" s="27"/>
      <c r="G91" s="53"/>
      <c r="H91" s="27"/>
      <c r="I91" s="53"/>
      <c r="J91" s="27">
        <f t="shared" si="65"/>
      </c>
      <c r="K91" s="27">
        <f t="shared" si="66"/>
      </c>
      <c r="L91" s="27">
        <f t="shared" si="26"/>
      </c>
      <c r="M91" s="27">
        <f t="shared" si="27"/>
      </c>
      <c r="N91" s="27">
        <f t="shared" si="28"/>
      </c>
      <c r="O91" s="27">
        <f t="shared" si="29"/>
      </c>
      <c r="P91" s="27">
        <f t="shared" si="30"/>
      </c>
      <c r="Q91" s="27">
        <f t="shared" si="31"/>
      </c>
      <c r="R91" s="26">
        <f t="shared" si="19"/>
        <v>0</v>
      </c>
      <c r="S91" s="19"/>
      <c r="T91" s="38">
        <f t="shared" si="32"/>
        <v>0</v>
      </c>
      <c r="U91" s="25">
        <f t="shared" si="33"/>
        <v>8</v>
      </c>
      <c r="BO91" s="7">
        <v>8</v>
      </c>
      <c r="BP91" s="7"/>
      <c r="BQ91" s="7"/>
      <c r="BR91" s="12"/>
      <c r="BS91" s="12"/>
      <c r="BT91" s="27"/>
      <c r="BU91" s="27"/>
      <c r="BV91" s="27"/>
      <c r="BW91" s="12"/>
      <c r="BX91" s="27">
        <f t="shared" si="67"/>
      </c>
      <c r="BY91" s="27">
        <f t="shared" si="68"/>
      </c>
      <c r="BZ91" s="27">
        <f t="shared" si="56"/>
      </c>
      <c r="CA91" s="27">
        <f t="shared" si="57"/>
      </c>
      <c r="CB91" s="27">
        <f t="shared" si="58"/>
      </c>
      <c r="CC91" s="27">
        <f t="shared" si="59"/>
      </c>
      <c r="CD91" s="27">
        <f t="shared" si="60"/>
      </c>
      <c r="CE91" s="27">
        <f t="shared" si="61"/>
      </c>
      <c r="CF91" s="26">
        <f t="shared" si="62"/>
        <v>8E-06</v>
      </c>
      <c r="CG91" s="12"/>
      <c r="CH91" s="26">
        <f t="shared" si="63"/>
        <v>0</v>
      </c>
      <c r="CI91">
        <f t="shared" si="64"/>
        <v>23</v>
      </c>
    </row>
    <row r="92" spans="1:87" ht="14.25" hidden="1">
      <c r="A92" s="7">
        <v>24</v>
      </c>
      <c r="B92" s="7"/>
      <c r="C92" s="12"/>
      <c r="D92" s="30"/>
      <c r="E92" s="53"/>
      <c r="F92" s="27"/>
      <c r="G92" s="53"/>
      <c r="H92" s="27"/>
      <c r="I92" s="53"/>
      <c r="J92" s="27">
        <f t="shared" si="65"/>
      </c>
      <c r="K92" s="27">
        <f t="shared" si="66"/>
      </c>
      <c r="L92" s="27">
        <f t="shared" si="26"/>
      </c>
      <c r="M92" s="27">
        <f t="shared" si="27"/>
      </c>
      <c r="N92" s="27">
        <f t="shared" si="28"/>
      </c>
      <c r="O92" s="27">
        <f t="shared" si="29"/>
      </c>
      <c r="P92" s="27">
        <f t="shared" si="30"/>
      </c>
      <c r="Q92" s="27">
        <f t="shared" si="31"/>
      </c>
      <c r="R92" s="26">
        <f t="shared" si="19"/>
        <v>0</v>
      </c>
      <c r="S92" s="19"/>
      <c r="T92" s="38">
        <f t="shared" si="32"/>
        <v>0</v>
      </c>
      <c r="U92" s="25">
        <f t="shared" si="33"/>
        <v>8</v>
      </c>
      <c r="BO92" s="7">
        <v>7</v>
      </c>
      <c r="BP92" s="7"/>
      <c r="BQ92" s="7"/>
      <c r="BR92" s="12"/>
      <c r="BS92" s="12"/>
      <c r="BT92" s="27"/>
      <c r="BU92" s="27"/>
      <c r="BV92" s="27"/>
      <c r="BW92" s="12"/>
      <c r="BX92" s="27">
        <f t="shared" si="67"/>
      </c>
      <c r="BY92" s="27">
        <f t="shared" si="68"/>
      </c>
      <c r="BZ92" s="27">
        <f t="shared" si="56"/>
      </c>
      <c r="CA92" s="27">
        <f t="shared" si="57"/>
      </c>
      <c r="CB92" s="27">
        <f t="shared" si="58"/>
      </c>
      <c r="CC92" s="27">
        <f t="shared" si="59"/>
      </c>
      <c r="CD92" s="27">
        <f t="shared" si="60"/>
      </c>
      <c r="CE92" s="27">
        <f t="shared" si="61"/>
      </c>
      <c r="CF92" s="26">
        <f t="shared" si="62"/>
        <v>7E-06</v>
      </c>
      <c r="CG92" s="12"/>
      <c r="CH92" s="26">
        <f t="shared" si="63"/>
        <v>0</v>
      </c>
      <c r="CI92">
        <f t="shared" si="64"/>
        <v>24</v>
      </c>
    </row>
    <row r="93" spans="1:87" ht="14.25" hidden="1">
      <c r="A93" s="7">
        <v>25</v>
      </c>
      <c r="B93" s="7"/>
      <c r="C93" s="12"/>
      <c r="D93" s="30"/>
      <c r="E93" s="53"/>
      <c r="F93" s="27"/>
      <c r="G93" s="53"/>
      <c r="H93" s="27"/>
      <c r="I93" s="53"/>
      <c r="J93" s="27">
        <f t="shared" si="65"/>
      </c>
      <c r="K93" s="27">
        <f t="shared" si="66"/>
      </c>
      <c r="L93" s="27">
        <f t="shared" si="26"/>
      </c>
      <c r="M93" s="27">
        <f t="shared" si="27"/>
      </c>
      <c r="N93" s="27">
        <f t="shared" si="28"/>
      </c>
      <c r="O93" s="27">
        <f t="shared" si="29"/>
      </c>
      <c r="P93" s="27">
        <f t="shared" si="30"/>
      </c>
      <c r="Q93" s="27">
        <f t="shared" si="31"/>
      </c>
      <c r="R93" s="26">
        <f t="shared" si="19"/>
        <v>0</v>
      </c>
      <c r="S93" s="19"/>
      <c r="T93" s="38">
        <f t="shared" si="32"/>
        <v>0</v>
      </c>
      <c r="U93" s="25">
        <f t="shared" si="33"/>
        <v>8</v>
      </c>
      <c r="BO93" s="7">
        <v>6</v>
      </c>
      <c r="BP93" s="7"/>
      <c r="BQ93" s="7"/>
      <c r="BR93" s="12"/>
      <c r="BS93" s="12"/>
      <c r="BT93" s="27"/>
      <c r="BU93" s="27"/>
      <c r="BV93" s="27"/>
      <c r="BW93" s="12"/>
      <c r="BX93" s="27">
        <f t="shared" si="67"/>
      </c>
      <c r="BY93" s="27">
        <f t="shared" si="68"/>
      </c>
      <c r="BZ93" s="27">
        <f t="shared" si="56"/>
      </c>
      <c r="CA93" s="27">
        <f t="shared" si="57"/>
      </c>
      <c r="CB93" s="27">
        <f t="shared" si="58"/>
      </c>
      <c r="CC93" s="27">
        <f t="shared" si="59"/>
      </c>
      <c r="CD93" s="27">
        <f t="shared" si="60"/>
      </c>
      <c r="CE93" s="27">
        <f t="shared" si="61"/>
      </c>
      <c r="CF93" s="26">
        <f t="shared" si="62"/>
        <v>6E-06</v>
      </c>
      <c r="CG93" s="12"/>
      <c r="CH93" s="26">
        <f t="shared" si="63"/>
        <v>0</v>
      </c>
      <c r="CI93">
        <f t="shared" si="64"/>
        <v>25</v>
      </c>
    </row>
    <row r="94" spans="1:87" ht="14.25" hidden="1">
      <c r="A94" s="7">
        <v>26</v>
      </c>
      <c r="B94" s="7"/>
      <c r="C94" s="12"/>
      <c r="D94" s="30"/>
      <c r="E94" s="53"/>
      <c r="F94" s="27"/>
      <c r="G94" s="53"/>
      <c r="H94" s="27"/>
      <c r="I94" s="53"/>
      <c r="J94" s="27">
        <f t="shared" si="65"/>
      </c>
      <c r="K94" s="27">
        <f t="shared" si="66"/>
      </c>
      <c r="L94" s="27">
        <f t="shared" si="26"/>
      </c>
      <c r="M94" s="27">
        <f t="shared" si="27"/>
      </c>
      <c r="N94" s="27">
        <f t="shared" si="28"/>
      </c>
      <c r="O94" s="27">
        <f t="shared" si="29"/>
      </c>
      <c r="P94" s="27">
        <f t="shared" si="30"/>
      </c>
      <c r="Q94" s="27">
        <f t="shared" si="31"/>
      </c>
      <c r="R94" s="26">
        <f t="shared" si="19"/>
        <v>0</v>
      </c>
      <c r="S94" s="19"/>
      <c r="T94" s="38">
        <f t="shared" si="32"/>
        <v>0</v>
      </c>
      <c r="U94" s="25">
        <f t="shared" si="33"/>
        <v>8</v>
      </c>
      <c r="BO94" s="7">
        <v>5</v>
      </c>
      <c r="BP94" s="7"/>
      <c r="BQ94" s="7"/>
      <c r="BR94" s="12"/>
      <c r="BS94" s="12"/>
      <c r="BT94" s="27"/>
      <c r="BU94" s="27"/>
      <c r="BV94" s="27"/>
      <c r="BW94" s="12"/>
      <c r="BX94" s="27">
        <f t="shared" si="67"/>
      </c>
      <c r="BY94" s="27">
        <f t="shared" si="68"/>
      </c>
      <c r="BZ94" s="27">
        <f t="shared" si="56"/>
      </c>
      <c r="CA94" s="27">
        <f t="shared" si="57"/>
      </c>
      <c r="CB94" s="27">
        <f t="shared" si="58"/>
      </c>
      <c r="CC94" s="27">
        <f t="shared" si="59"/>
      </c>
      <c r="CD94" s="27">
        <f t="shared" si="60"/>
      </c>
      <c r="CE94" s="27">
        <f t="shared" si="61"/>
      </c>
      <c r="CF94" s="26">
        <f t="shared" si="62"/>
        <v>4.9999999999999996E-06</v>
      </c>
      <c r="CG94" s="12"/>
      <c r="CH94" s="26">
        <f t="shared" si="63"/>
        <v>0</v>
      </c>
      <c r="CI94">
        <f t="shared" si="64"/>
        <v>26</v>
      </c>
    </row>
    <row r="95" spans="1:87" ht="14.25" hidden="1">
      <c r="A95" s="7">
        <v>27</v>
      </c>
      <c r="B95" s="7"/>
      <c r="C95" s="12"/>
      <c r="D95" s="30"/>
      <c r="E95" s="53"/>
      <c r="F95" s="27"/>
      <c r="G95" s="53"/>
      <c r="H95" s="27"/>
      <c r="I95" s="53"/>
      <c r="J95" s="27">
        <f t="shared" si="65"/>
      </c>
      <c r="K95" s="27">
        <f t="shared" si="66"/>
      </c>
      <c r="L95" s="27">
        <f t="shared" si="26"/>
      </c>
      <c r="M95" s="27">
        <f t="shared" si="27"/>
      </c>
      <c r="N95" s="27">
        <f t="shared" si="28"/>
      </c>
      <c r="O95" s="27">
        <f t="shared" si="29"/>
      </c>
      <c r="P95" s="27">
        <f t="shared" si="30"/>
      </c>
      <c r="Q95" s="27">
        <f t="shared" si="31"/>
      </c>
      <c r="R95" s="26">
        <f t="shared" si="19"/>
        <v>0</v>
      </c>
      <c r="S95" s="19"/>
      <c r="T95" s="38">
        <f t="shared" si="32"/>
        <v>0</v>
      </c>
      <c r="U95" s="25">
        <f t="shared" si="33"/>
        <v>8</v>
      </c>
      <c r="BO95" s="7">
        <v>4</v>
      </c>
      <c r="BP95" s="7"/>
      <c r="BQ95" s="7"/>
      <c r="BR95" s="12"/>
      <c r="BS95" s="12"/>
      <c r="BT95" s="27"/>
      <c r="BU95" s="27"/>
      <c r="BV95" s="27"/>
      <c r="BW95" s="12"/>
      <c r="BX95" s="27">
        <f t="shared" si="67"/>
      </c>
      <c r="BY95" s="27">
        <f t="shared" si="68"/>
      </c>
      <c r="BZ95" s="27">
        <f t="shared" si="56"/>
      </c>
      <c r="CA95" s="27">
        <f t="shared" si="57"/>
      </c>
      <c r="CB95" s="27">
        <f t="shared" si="58"/>
      </c>
      <c r="CC95" s="27">
        <f t="shared" si="59"/>
      </c>
      <c r="CD95" s="27">
        <f t="shared" si="60"/>
      </c>
      <c r="CE95" s="27">
        <f t="shared" si="61"/>
      </c>
      <c r="CF95" s="26">
        <f t="shared" si="62"/>
        <v>4E-06</v>
      </c>
      <c r="CG95" s="12"/>
      <c r="CH95" s="26">
        <f t="shared" si="63"/>
        <v>0</v>
      </c>
      <c r="CI95">
        <f t="shared" si="64"/>
        <v>27</v>
      </c>
    </row>
    <row r="96" spans="1:87" ht="14.25" hidden="1">
      <c r="A96" s="7">
        <v>28</v>
      </c>
      <c r="B96" s="7"/>
      <c r="C96" s="12"/>
      <c r="D96" s="30"/>
      <c r="E96" s="53"/>
      <c r="F96" s="27"/>
      <c r="G96" s="53"/>
      <c r="H96" s="27"/>
      <c r="I96" s="53"/>
      <c r="J96" s="27">
        <f t="shared" si="65"/>
      </c>
      <c r="K96" s="27">
        <f t="shared" si="66"/>
      </c>
      <c r="L96" s="27">
        <f t="shared" si="26"/>
      </c>
      <c r="M96" s="27">
        <f t="shared" si="27"/>
      </c>
      <c r="N96" s="27">
        <f t="shared" si="28"/>
      </c>
      <c r="O96" s="27">
        <f t="shared" si="29"/>
      </c>
      <c r="P96" s="27">
        <f t="shared" si="30"/>
      </c>
      <c r="Q96" s="27">
        <f t="shared" si="31"/>
      </c>
      <c r="R96" s="26">
        <f t="shared" si="19"/>
        <v>0</v>
      </c>
      <c r="S96" s="19"/>
      <c r="T96" s="38">
        <f t="shared" si="32"/>
        <v>0</v>
      </c>
      <c r="U96" s="25">
        <f t="shared" si="33"/>
        <v>8</v>
      </c>
      <c r="BO96" s="7">
        <v>3</v>
      </c>
      <c r="BP96" s="7"/>
      <c r="BQ96" s="7"/>
      <c r="BR96" s="12"/>
      <c r="BS96" s="12"/>
      <c r="BT96" s="27"/>
      <c r="BU96" s="27"/>
      <c r="BV96" s="27"/>
      <c r="BW96" s="12"/>
      <c r="BX96" s="27">
        <f t="shared" si="67"/>
      </c>
      <c r="BY96" s="27">
        <f t="shared" si="68"/>
      </c>
      <c r="BZ96" s="27">
        <f t="shared" si="56"/>
      </c>
      <c r="CA96" s="27">
        <f t="shared" si="57"/>
      </c>
      <c r="CB96" s="27">
        <f t="shared" si="58"/>
      </c>
      <c r="CC96" s="27">
        <f t="shared" si="59"/>
      </c>
      <c r="CD96" s="27">
        <f t="shared" si="60"/>
      </c>
      <c r="CE96" s="27">
        <f t="shared" si="61"/>
      </c>
      <c r="CF96" s="26">
        <f t="shared" si="62"/>
        <v>3E-06</v>
      </c>
      <c r="CG96" s="12"/>
      <c r="CH96" s="26">
        <f t="shared" si="63"/>
        <v>0</v>
      </c>
      <c r="CI96">
        <f t="shared" si="64"/>
        <v>28</v>
      </c>
    </row>
    <row r="97" spans="1:87" ht="14.25" hidden="1">
      <c r="A97" s="7">
        <v>29</v>
      </c>
      <c r="B97" s="7"/>
      <c r="C97" s="12"/>
      <c r="D97" s="30"/>
      <c r="E97" s="53"/>
      <c r="F97" s="27"/>
      <c r="G97" s="53"/>
      <c r="H97" s="27"/>
      <c r="I97" s="53"/>
      <c r="J97" s="27">
        <f t="shared" si="65"/>
      </c>
      <c r="K97" s="27">
        <f t="shared" si="66"/>
      </c>
      <c r="L97" s="27">
        <f t="shared" si="26"/>
      </c>
      <c r="M97" s="27">
        <f t="shared" si="27"/>
      </c>
      <c r="N97" s="27">
        <f t="shared" si="28"/>
      </c>
      <c r="O97" s="27">
        <f t="shared" si="29"/>
      </c>
      <c r="P97" s="27">
        <f t="shared" si="30"/>
      </c>
      <c r="Q97" s="27">
        <f t="shared" si="31"/>
      </c>
      <c r="R97" s="26">
        <f t="shared" si="19"/>
        <v>0</v>
      </c>
      <c r="S97" s="19"/>
      <c r="T97" s="38">
        <f t="shared" si="32"/>
        <v>0</v>
      </c>
      <c r="U97" s="25">
        <f t="shared" si="33"/>
        <v>8</v>
      </c>
      <c r="BO97" s="7">
        <v>2</v>
      </c>
      <c r="BP97" s="7"/>
      <c r="BQ97" s="7"/>
      <c r="BR97" s="12"/>
      <c r="BS97" s="12"/>
      <c r="BT97" s="27"/>
      <c r="BU97" s="27"/>
      <c r="BV97" s="27"/>
      <c r="BW97" s="12"/>
      <c r="BX97" s="27">
        <f t="shared" si="67"/>
      </c>
      <c r="BY97" s="27">
        <f t="shared" si="68"/>
      </c>
      <c r="BZ97" s="27">
        <f t="shared" si="56"/>
      </c>
      <c r="CA97" s="27">
        <f t="shared" si="57"/>
      </c>
      <c r="CB97" s="27">
        <f t="shared" si="58"/>
      </c>
      <c r="CC97" s="27">
        <f t="shared" si="59"/>
      </c>
      <c r="CD97" s="27">
        <f t="shared" si="60"/>
      </c>
      <c r="CE97" s="27">
        <f t="shared" si="61"/>
      </c>
      <c r="CF97" s="26">
        <f t="shared" si="62"/>
        <v>2E-06</v>
      </c>
      <c r="CG97" s="12"/>
      <c r="CH97" s="26">
        <f t="shared" si="63"/>
        <v>0</v>
      </c>
      <c r="CI97">
        <f t="shared" si="64"/>
        <v>29</v>
      </c>
    </row>
    <row r="98" spans="1:87" ht="14.25" hidden="1">
      <c r="A98" s="7">
        <v>30</v>
      </c>
      <c r="B98" s="7"/>
      <c r="C98" s="12"/>
      <c r="D98" s="30"/>
      <c r="E98" s="53"/>
      <c r="F98" s="27"/>
      <c r="G98" s="53"/>
      <c r="H98" s="27"/>
      <c r="I98" s="53"/>
      <c r="J98" s="27">
        <f t="shared" si="65"/>
      </c>
      <c r="K98" s="27">
        <f t="shared" si="66"/>
      </c>
      <c r="L98" s="27">
        <f t="shared" si="26"/>
      </c>
      <c r="M98" s="27">
        <f t="shared" si="27"/>
      </c>
      <c r="N98" s="27">
        <f t="shared" si="28"/>
      </c>
      <c r="O98" s="27">
        <f t="shared" si="29"/>
      </c>
      <c r="P98" s="27">
        <f t="shared" si="30"/>
      </c>
      <c r="Q98" s="27">
        <f t="shared" si="31"/>
      </c>
      <c r="R98" s="26">
        <f t="shared" si="19"/>
        <v>0</v>
      </c>
      <c r="S98" s="19"/>
      <c r="T98" s="38">
        <f t="shared" si="32"/>
        <v>0</v>
      </c>
      <c r="U98" s="25">
        <f t="shared" si="33"/>
        <v>8</v>
      </c>
      <c r="BO98" s="7">
        <v>1</v>
      </c>
      <c r="BP98" s="7"/>
      <c r="BQ98" s="7"/>
      <c r="BR98" s="12"/>
      <c r="BS98" s="12"/>
      <c r="BT98" s="27"/>
      <c r="BU98" s="27"/>
      <c r="BV98" s="27"/>
      <c r="BW98" s="12"/>
      <c r="BX98" s="27">
        <f t="shared" si="67"/>
      </c>
      <c r="BY98" s="27">
        <f t="shared" si="68"/>
      </c>
      <c r="BZ98" s="27">
        <f t="shared" si="56"/>
      </c>
      <c r="CA98" s="27">
        <f t="shared" si="57"/>
      </c>
      <c r="CB98" s="27">
        <f t="shared" si="58"/>
      </c>
      <c r="CC98" s="27">
        <f t="shared" si="59"/>
      </c>
      <c r="CD98" s="27">
        <f t="shared" si="60"/>
      </c>
      <c r="CE98" s="27">
        <f t="shared" si="61"/>
      </c>
      <c r="CF98" s="26">
        <f t="shared" si="62"/>
        <v>1E-06</v>
      </c>
      <c r="CG98" s="12"/>
      <c r="CH98" s="26">
        <f t="shared" si="63"/>
        <v>0</v>
      </c>
      <c r="CI98">
        <f t="shared" si="64"/>
        <v>30</v>
      </c>
    </row>
    <row r="99" spans="1:21" ht="14.25" hidden="1">
      <c r="A99" s="7">
        <v>31</v>
      </c>
      <c r="B99" s="7"/>
      <c r="C99" s="12"/>
      <c r="D99" s="30"/>
      <c r="E99" s="53"/>
      <c r="F99" s="27"/>
      <c r="G99" s="53"/>
      <c r="H99" s="27"/>
      <c r="I99" s="53"/>
      <c r="J99" s="27">
        <f t="shared" si="65"/>
      </c>
      <c r="K99" s="27">
        <f t="shared" si="66"/>
      </c>
      <c r="L99" s="27">
        <f t="shared" si="26"/>
      </c>
      <c r="M99" s="27">
        <f t="shared" si="27"/>
      </c>
      <c r="N99" s="27">
        <f t="shared" si="28"/>
      </c>
      <c r="O99" s="27">
        <f t="shared" si="29"/>
      </c>
      <c r="P99" s="27">
        <f t="shared" si="30"/>
      </c>
      <c r="Q99" s="27">
        <f t="shared" si="31"/>
      </c>
      <c r="R99" s="26">
        <f t="shared" si="19"/>
        <v>0</v>
      </c>
      <c r="S99" s="19"/>
      <c r="T99" s="38">
        <f t="shared" si="32"/>
        <v>0</v>
      </c>
      <c r="U99" s="25">
        <f t="shared" si="33"/>
        <v>8</v>
      </c>
    </row>
    <row r="100" spans="1:21" ht="14.25" hidden="1">
      <c r="A100" s="7">
        <v>32</v>
      </c>
      <c r="B100" s="7"/>
      <c r="C100" s="12"/>
      <c r="D100" s="30"/>
      <c r="E100" s="53"/>
      <c r="F100" s="27"/>
      <c r="G100" s="53"/>
      <c r="H100" s="27"/>
      <c r="I100" s="53"/>
      <c r="J100" s="27">
        <f t="shared" si="65"/>
      </c>
      <c r="K100" s="27">
        <f t="shared" si="66"/>
      </c>
      <c r="L100" s="27">
        <f t="shared" si="26"/>
      </c>
      <c r="M100" s="27">
        <f t="shared" si="27"/>
      </c>
      <c r="N100" s="27">
        <f t="shared" si="28"/>
      </c>
      <c r="O100" s="27">
        <f t="shared" si="29"/>
      </c>
      <c r="P100" s="27">
        <f t="shared" si="30"/>
      </c>
      <c r="Q100" s="27">
        <f t="shared" si="31"/>
      </c>
      <c r="R100" s="26">
        <f t="shared" si="19"/>
        <v>0</v>
      </c>
      <c r="S100" s="19"/>
      <c r="T100" s="38">
        <f t="shared" si="32"/>
        <v>0</v>
      </c>
      <c r="U100" s="25">
        <f t="shared" si="33"/>
        <v>8</v>
      </c>
    </row>
    <row r="101" spans="1:21" ht="14.25" hidden="1">
      <c r="A101" s="7">
        <v>33</v>
      </c>
      <c r="B101" s="7"/>
      <c r="C101" s="12"/>
      <c r="D101" s="30"/>
      <c r="E101" s="53"/>
      <c r="F101" s="27"/>
      <c r="G101" s="53"/>
      <c r="H101" s="27"/>
      <c r="I101" s="53"/>
      <c r="J101" s="27">
        <f t="shared" si="65"/>
      </c>
      <c r="K101" s="27">
        <f t="shared" si="66"/>
      </c>
      <c r="L101" s="27">
        <f t="shared" si="26"/>
      </c>
      <c r="M101" s="27">
        <f t="shared" si="27"/>
      </c>
      <c r="N101" s="27">
        <f t="shared" si="28"/>
      </c>
      <c r="O101" s="27">
        <f t="shared" si="29"/>
      </c>
      <c r="P101" s="27">
        <f t="shared" si="30"/>
      </c>
      <c r="Q101" s="27">
        <f t="shared" si="31"/>
      </c>
      <c r="R101" s="26">
        <f t="shared" si="19"/>
        <v>0</v>
      </c>
      <c r="S101" s="19"/>
      <c r="T101" s="38">
        <f t="shared" si="32"/>
        <v>0</v>
      </c>
      <c r="U101" s="25">
        <f t="shared" si="33"/>
        <v>8</v>
      </c>
    </row>
    <row r="102" spans="1:21" ht="14.25" hidden="1">
      <c r="A102" s="7">
        <v>34</v>
      </c>
      <c r="B102" s="7"/>
      <c r="C102" s="12"/>
      <c r="D102" s="30"/>
      <c r="E102" s="53"/>
      <c r="F102" s="27"/>
      <c r="G102" s="53"/>
      <c r="H102" s="27"/>
      <c r="I102" s="53"/>
      <c r="J102" s="27">
        <f t="shared" si="65"/>
      </c>
      <c r="K102" s="27">
        <f t="shared" si="66"/>
      </c>
      <c r="L102" s="27">
        <f t="shared" si="26"/>
      </c>
      <c r="M102" s="27">
        <f t="shared" si="27"/>
      </c>
      <c r="N102" s="27">
        <f t="shared" si="28"/>
      </c>
      <c r="O102" s="27">
        <f t="shared" si="29"/>
      </c>
      <c r="P102" s="27">
        <f t="shared" si="30"/>
      </c>
      <c r="Q102" s="27">
        <f t="shared" si="31"/>
      </c>
      <c r="R102" s="26">
        <f t="shared" si="19"/>
        <v>0</v>
      </c>
      <c r="S102" s="19"/>
      <c r="T102" s="38">
        <f t="shared" si="32"/>
        <v>0</v>
      </c>
      <c r="U102" s="25">
        <f t="shared" si="33"/>
        <v>8</v>
      </c>
    </row>
    <row r="103" spans="1:21" ht="14.25" hidden="1">
      <c r="A103" s="7">
        <v>35</v>
      </c>
      <c r="B103" s="7"/>
      <c r="C103" s="12"/>
      <c r="D103" s="30"/>
      <c r="E103" s="53"/>
      <c r="F103" s="27"/>
      <c r="G103" s="53"/>
      <c r="H103" s="27"/>
      <c r="I103" s="53"/>
      <c r="J103" s="27">
        <f t="shared" si="65"/>
      </c>
      <c r="K103" s="27">
        <f t="shared" si="66"/>
      </c>
      <c r="L103" s="27">
        <f t="shared" si="26"/>
      </c>
      <c r="M103" s="27">
        <f t="shared" si="27"/>
      </c>
      <c r="N103" s="27">
        <f t="shared" si="28"/>
      </c>
      <c r="O103" s="27">
        <f t="shared" si="29"/>
      </c>
      <c r="P103" s="27">
        <f t="shared" si="30"/>
      </c>
      <c r="Q103" s="27">
        <f t="shared" si="31"/>
      </c>
      <c r="R103" s="26">
        <f t="shared" si="19"/>
        <v>0</v>
      </c>
      <c r="S103" s="19"/>
      <c r="T103" s="38">
        <f t="shared" si="32"/>
        <v>0</v>
      </c>
      <c r="U103" s="25">
        <f t="shared" si="33"/>
        <v>8</v>
      </c>
    </row>
    <row r="104" spans="1:21" ht="14.25" hidden="1">
      <c r="A104" s="7">
        <v>36</v>
      </c>
      <c r="B104" s="7"/>
      <c r="C104" s="12"/>
      <c r="D104" s="30"/>
      <c r="E104" s="53"/>
      <c r="F104" s="27"/>
      <c r="G104" s="53"/>
      <c r="H104" s="27"/>
      <c r="I104" s="53"/>
      <c r="J104" s="27">
        <f t="shared" si="65"/>
      </c>
      <c r="K104" s="27">
        <f t="shared" si="66"/>
      </c>
      <c r="L104" s="27">
        <f t="shared" si="26"/>
      </c>
      <c r="M104" s="27">
        <f t="shared" si="27"/>
      </c>
      <c r="N104" s="27">
        <f t="shared" si="28"/>
      </c>
      <c r="O104" s="27">
        <f t="shared" si="29"/>
      </c>
      <c r="P104" s="27">
        <f t="shared" si="30"/>
      </c>
      <c r="Q104" s="27">
        <f t="shared" si="31"/>
      </c>
      <c r="R104" s="26">
        <f t="shared" si="19"/>
        <v>0</v>
      </c>
      <c r="S104" s="19"/>
      <c r="T104" s="38">
        <f t="shared" si="32"/>
        <v>0</v>
      </c>
      <c r="U104" s="25">
        <f t="shared" si="33"/>
        <v>8</v>
      </c>
    </row>
    <row r="105" spans="1:21" ht="14.25" hidden="1">
      <c r="A105" s="7">
        <v>37</v>
      </c>
      <c r="B105" s="7"/>
      <c r="C105" s="12"/>
      <c r="D105" s="30"/>
      <c r="E105" s="53"/>
      <c r="F105" s="27"/>
      <c r="G105" s="53"/>
      <c r="H105" s="27"/>
      <c r="I105" s="53"/>
      <c r="J105" s="27">
        <f t="shared" si="65"/>
      </c>
      <c r="K105" s="27">
        <f t="shared" si="66"/>
      </c>
      <c r="L105" s="27">
        <f t="shared" si="26"/>
      </c>
      <c r="M105" s="27">
        <f t="shared" si="27"/>
      </c>
      <c r="N105" s="27">
        <f t="shared" si="28"/>
      </c>
      <c r="O105" s="27">
        <f t="shared" si="29"/>
      </c>
      <c r="P105" s="27">
        <f t="shared" si="30"/>
      </c>
      <c r="Q105" s="27">
        <f t="shared" si="31"/>
      </c>
      <c r="R105" s="26">
        <f t="shared" si="19"/>
        <v>0</v>
      </c>
      <c r="S105" s="19"/>
      <c r="T105" s="38">
        <f t="shared" si="32"/>
        <v>0</v>
      </c>
      <c r="U105" s="25">
        <f t="shared" si="33"/>
        <v>8</v>
      </c>
    </row>
    <row r="106" spans="1:21" ht="14.25" hidden="1">
      <c r="A106" s="7">
        <v>38</v>
      </c>
      <c r="B106" s="7"/>
      <c r="C106" s="12"/>
      <c r="D106" s="30"/>
      <c r="E106" s="53"/>
      <c r="F106" s="27"/>
      <c r="G106" s="53"/>
      <c r="H106" s="27"/>
      <c r="I106" s="53"/>
      <c r="J106" s="27">
        <f t="shared" si="65"/>
      </c>
      <c r="K106" s="27">
        <f t="shared" si="66"/>
      </c>
      <c r="L106" s="27">
        <f t="shared" si="26"/>
      </c>
      <c r="M106" s="27">
        <f t="shared" si="27"/>
      </c>
      <c r="N106" s="27">
        <f t="shared" si="28"/>
      </c>
      <c r="O106" s="27">
        <f t="shared" si="29"/>
      </c>
      <c r="P106" s="27">
        <f t="shared" si="30"/>
      </c>
      <c r="Q106" s="27">
        <f t="shared" si="31"/>
      </c>
      <c r="R106" s="26">
        <f t="shared" si="19"/>
        <v>0</v>
      </c>
      <c r="S106" s="19"/>
      <c r="T106" s="38">
        <f t="shared" si="32"/>
        <v>0</v>
      </c>
      <c r="U106" s="25">
        <f t="shared" si="33"/>
        <v>8</v>
      </c>
    </row>
    <row r="107" spans="1:21" ht="14.25" hidden="1">
      <c r="A107" s="7">
        <v>39</v>
      </c>
      <c r="B107" s="7"/>
      <c r="C107" s="12"/>
      <c r="D107" s="30"/>
      <c r="E107" s="53"/>
      <c r="F107" s="27"/>
      <c r="G107" s="53"/>
      <c r="H107" s="27"/>
      <c r="I107" s="53"/>
      <c r="J107" s="27">
        <f t="shared" si="65"/>
      </c>
      <c r="K107" s="27">
        <f t="shared" si="66"/>
      </c>
      <c r="L107" s="27">
        <f t="shared" si="26"/>
      </c>
      <c r="M107" s="27">
        <f t="shared" si="27"/>
      </c>
      <c r="N107" s="27">
        <f t="shared" si="28"/>
      </c>
      <c r="O107" s="27">
        <f t="shared" si="29"/>
      </c>
      <c r="P107" s="27">
        <f t="shared" si="30"/>
      </c>
      <c r="Q107" s="27">
        <f t="shared" si="31"/>
      </c>
      <c r="R107" s="26">
        <f t="shared" si="19"/>
        <v>0</v>
      </c>
      <c r="S107" s="19"/>
      <c r="T107" s="38">
        <f t="shared" si="32"/>
        <v>0</v>
      </c>
      <c r="U107" s="25">
        <f t="shared" si="33"/>
        <v>8</v>
      </c>
    </row>
    <row r="108" spans="1:21" ht="14.25" hidden="1">
      <c r="A108" s="7">
        <v>40</v>
      </c>
      <c r="B108" s="7"/>
      <c r="C108" s="12"/>
      <c r="D108" s="30"/>
      <c r="E108" s="53"/>
      <c r="F108" s="27"/>
      <c r="G108" s="53"/>
      <c r="H108" s="27"/>
      <c r="I108" s="53"/>
      <c r="J108" s="27">
        <f t="shared" si="65"/>
      </c>
      <c r="K108" s="27">
        <f t="shared" si="66"/>
      </c>
      <c r="L108" s="27">
        <f t="shared" si="26"/>
      </c>
      <c r="M108" s="27">
        <f t="shared" si="27"/>
      </c>
      <c r="N108" s="27">
        <f t="shared" si="28"/>
      </c>
      <c r="O108" s="27">
        <f t="shared" si="29"/>
      </c>
      <c r="P108" s="27">
        <f t="shared" si="30"/>
      </c>
      <c r="Q108" s="27">
        <f t="shared" si="31"/>
      </c>
      <c r="R108" s="26">
        <f t="shared" si="19"/>
        <v>0</v>
      </c>
      <c r="S108" s="19"/>
      <c r="T108" s="38">
        <f t="shared" si="32"/>
        <v>0</v>
      </c>
      <c r="U108" s="25">
        <f t="shared" si="33"/>
        <v>8</v>
      </c>
    </row>
    <row r="109" spans="1:21" ht="14.25" hidden="1">
      <c r="A109" s="7">
        <v>41</v>
      </c>
      <c r="B109" s="7"/>
      <c r="C109" s="12"/>
      <c r="D109" s="30"/>
      <c r="E109" s="53"/>
      <c r="F109" s="27"/>
      <c r="G109" s="53"/>
      <c r="H109" s="27"/>
      <c r="I109" s="53"/>
      <c r="J109" s="27">
        <f t="shared" si="65"/>
      </c>
      <c r="K109" s="27">
        <f t="shared" si="66"/>
      </c>
      <c r="L109" s="27">
        <f t="shared" si="26"/>
      </c>
      <c r="M109" s="27">
        <f t="shared" si="27"/>
      </c>
      <c r="N109" s="27">
        <f t="shared" si="28"/>
      </c>
      <c r="O109" s="27">
        <f t="shared" si="29"/>
      </c>
      <c r="P109" s="27">
        <f t="shared" si="30"/>
      </c>
      <c r="Q109" s="27">
        <f t="shared" si="31"/>
      </c>
      <c r="R109" s="26">
        <f t="shared" si="19"/>
        <v>0</v>
      </c>
      <c r="S109" s="19"/>
      <c r="T109" s="38">
        <f t="shared" si="32"/>
        <v>0</v>
      </c>
      <c r="U109" s="25">
        <f t="shared" si="33"/>
        <v>8</v>
      </c>
    </row>
    <row r="110" spans="1:21" ht="14.25" hidden="1">
      <c r="A110" s="7">
        <v>42</v>
      </c>
      <c r="B110" s="7"/>
      <c r="C110" s="12"/>
      <c r="D110" s="30"/>
      <c r="E110" s="53"/>
      <c r="F110" s="27"/>
      <c r="G110" s="53"/>
      <c r="H110" s="27"/>
      <c r="I110" s="53"/>
      <c r="J110" s="27">
        <f t="shared" si="65"/>
      </c>
      <c r="K110" s="27">
        <f t="shared" si="66"/>
      </c>
      <c r="L110" s="27">
        <f t="shared" si="26"/>
      </c>
      <c r="M110" s="27">
        <f t="shared" si="27"/>
      </c>
      <c r="N110" s="27">
        <f t="shared" si="28"/>
      </c>
      <c r="O110" s="27">
        <f t="shared" si="29"/>
      </c>
      <c r="P110" s="27">
        <f t="shared" si="30"/>
      </c>
      <c r="Q110" s="27">
        <f t="shared" si="31"/>
      </c>
      <c r="R110" s="26">
        <f t="shared" si="19"/>
        <v>0</v>
      </c>
      <c r="S110" s="19"/>
      <c r="T110" s="38">
        <f t="shared" si="32"/>
        <v>0</v>
      </c>
      <c r="U110" s="25">
        <f t="shared" si="33"/>
        <v>8</v>
      </c>
    </row>
    <row r="111" spans="1:21" ht="14.25" hidden="1">
      <c r="A111" s="7">
        <v>43</v>
      </c>
      <c r="B111" s="7"/>
      <c r="C111" s="12"/>
      <c r="D111" s="30"/>
      <c r="E111" s="53"/>
      <c r="F111" s="27"/>
      <c r="G111" s="53"/>
      <c r="H111" s="27"/>
      <c r="I111" s="53"/>
      <c r="J111" s="27">
        <f t="shared" si="65"/>
      </c>
      <c r="K111" s="27">
        <f t="shared" si="66"/>
      </c>
      <c r="L111" s="27">
        <f t="shared" si="26"/>
      </c>
      <c r="M111" s="27">
        <f t="shared" si="27"/>
      </c>
      <c r="N111" s="27">
        <f t="shared" si="28"/>
      </c>
      <c r="O111" s="27">
        <f t="shared" si="29"/>
      </c>
      <c r="P111" s="27">
        <f t="shared" si="30"/>
      </c>
      <c r="Q111" s="27">
        <f t="shared" si="31"/>
      </c>
      <c r="R111" s="26">
        <f t="shared" si="19"/>
        <v>0</v>
      </c>
      <c r="S111" s="19"/>
      <c r="T111" s="38">
        <f t="shared" si="32"/>
        <v>0</v>
      </c>
      <c r="U111" s="25">
        <f t="shared" si="33"/>
        <v>8</v>
      </c>
    </row>
    <row r="112" spans="1:21" ht="14.25" hidden="1">
      <c r="A112" s="7">
        <v>44</v>
      </c>
      <c r="B112" s="7"/>
      <c r="C112" s="12"/>
      <c r="D112" s="30"/>
      <c r="E112" s="53"/>
      <c r="F112" s="27"/>
      <c r="G112" s="53"/>
      <c r="H112" s="27"/>
      <c r="I112" s="53"/>
      <c r="J112" s="27">
        <f t="shared" si="65"/>
      </c>
      <c r="K112" s="27">
        <f t="shared" si="66"/>
      </c>
      <c r="L112" s="27">
        <f t="shared" si="26"/>
      </c>
      <c r="M112" s="27">
        <f t="shared" si="27"/>
      </c>
      <c r="N112" s="27">
        <f t="shared" si="28"/>
      </c>
      <c r="O112" s="27">
        <f t="shared" si="29"/>
      </c>
      <c r="P112" s="27">
        <f t="shared" si="30"/>
      </c>
      <c r="Q112" s="27">
        <f t="shared" si="31"/>
      </c>
      <c r="R112" s="26">
        <f t="shared" si="19"/>
        <v>0</v>
      </c>
      <c r="S112" s="19"/>
      <c r="T112" s="38">
        <f t="shared" si="32"/>
        <v>0</v>
      </c>
      <c r="U112" s="25">
        <f t="shared" si="33"/>
        <v>8</v>
      </c>
    </row>
    <row r="113" spans="1:21" ht="14.25" hidden="1">
      <c r="A113" s="7">
        <v>45</v>
      </c>
      <c r="B113" s="7"/>
      <c r="C113" s="12"/>
      <c r="D113" s="30"/>
      <c r="E113" s="53"/>
      <c r="F113" s="27"/>
      <c r="G113" s="53"/>
      <c r="H113" s="27"/>
      <c r="I113" s="53"/>
      <c r="J113" s="27">
        <f t="shared" si="65"/>
      </c>
      <c r="K113" s="27">
        <f t="shared" si="66"/>
      </c>
      <c r="L113" s="27">
        <f t="shared" si="26"/>
      </c>
      <c r="M113" s="27">
        <f t="shared" si="27"/>
      </c>
      <c r="N113" s="27">
        <f t="shared" si="28"/>
      </c>
      <c r="O113" s="27">
        <f t="shared" si="29"/>
      </c>
      <c r="P113" s="27">
        <f t="shared" si="30"/>
      </c>
      <c r="Q113" s="27">
        <f t="shared" si="31"/>
      </c>
      <c r="R113" s="26">
        <f t="shared" si="19"/>
        <v>0</v>
      </c>
      <c r="S113" s="19"/>
      <c r="T113" s="38">
        <f t="shared" si="32"/>
        <v>0</v>
      </c>
      <c r="U113" s="25">
        <f t="shared" si="33"/>
        <v>8</v>
      </c>
    </row>
    <row r="114" spans="1:21" ht="14.25" hidden="1">
      <c r="A114" s="7">
        <v>46</v>
      </c>
      <c r="B114" s="7"/>
      <c r="C114" s="12"/>
      <c r="D114" s="30"/>
      <c r="E114" s="53"/>
      <c r="F114" s="27"/>
      <c r="G114" s="53"/>
      <c r="H114" s="27"/>
      <c r="I114" s="53"/>
      <c r="J114" s="27">
        <f t="shared" si="65"/>
      </c>
      <c r="K114" s="27">
        <f t="shared" si="66"/>
      </c>
      <c r="L114" s="27">
        <f t="shared" si="26"/>
      </c>
      <c r="M114" s="27">
        <f t="shared" si="27"/>
      </c>
      <c r="N114" s="27">
        <f t="shared" si="28"/>
      </c>
      <c r="O114" s="27">
        <f t="shared" si="29"/>
      </c>
      <c r="P114" s="27">
        <f t="shared" si="30"/>
      </c>
      <c r="Q114" s="27">
        <f t="shared" si="31"/>
      </c>
      <c r="R114" s="26">
        <f t="shared" si="19"/>
        <v>0</v>
      </c>
      <c r="S114" s="19"/>
      <c r="T114" s="38">
        <f t="shared" si="32"/>
        <v>0</v>
      </c>
      <c r="U114" s="25">
        <f t="shared" si="33"/>
        <v>8</v>
      </c>
    </row>
    <row r="115" spans="1:21" ht="14.25" hidden="1">
      <c r="A115" s="7">
        <v>47</v>
      </c>
      <c r="B115" s="7"/>
      <c r="C115" s="12"/>
      <c r="D115" s="30"/>
      <c r="E115" s="53"/>
      <c r="F115" s="27"/>
      <c r="G115" s="53"/>
      <c r="H115" s="27"/>
      <c r="I115" s="53"/>
      <c r="J115" s="27">
        <f t="shared" si="65"/>
      </c>
      <c r="K115" s="27">
        <f t="shared" si="66"/>
      </c>
      <c r="L115" s="27">
        <f t="shared" si="26"/>
      </c>
      <c r="M115" s="27">
        <f t="shared" si="27"/>
      </c>
      <c r="N115" s="27">
        <f t="shared" si="28"/>
      </c>
      <c r="O115" s="27">
        <f t="shared" si="29"/>
      </c>
      <c r="P115" s="27">
        <f t="shared" si="30"/>
      </c>
      <c r="Q115" s="27">
        <f t="shared" si="31"/>
      </c>
      <c r="R115" s="26">
        <f t="shared" si="19"/>
        <v>0</v>
      </c>
      <c r="S115" s="19"/>
      <c r="T115" s="38">
        <f t="shared" si="32"/>
        <v>0</v>
      </c>
      <c r="U115" s="25">
        <f t="shared" si="33"/>
        <v>8</v>
      </c>
    </row>
    <row r="116" spans="1:21" ht="14.25" hidden="1">
      <c r="A116" s="7">
        <v>48</v>
      </c>
      <c r="B116" s="7"/>
      <c r="C116" s="12"/>
      <c r="D116" s="30"/>
      <c r="E116" s="53"/>
      <c r="F116" s="27"/>
      <c r="G116" s="53"/>
      <c r="H116" s="27"/>
      <c r="I116" s="53"/>
      <c r="J116" s="27">
        <f t="shared" si="65"/>
      </c>
      <c r="K116" s="27">
        <f t="shared" si="66"/>
      </c>
      <c r="L116" s="27">
        <f t="shared" si="26"/>
      </c>
      <c r="M116" s="27">
        <f t="shared" si="27"/>
      </c>
      <c r="N116" s="27">
        <f t="shared" si="28"/>
      </c>
      <c r="O116" s="27">
        <f t="shared" si="29"/>
      </c>
      <c r="P116" s="27">
        <f t="shared" si="30"/>
      </c>
      <c r="Q116" s="27">
        <f t="shared" si="31"/>
      </c>
      <c r="R116" s="26">
        <f t="shared" si="19"/>
        <v>0</v>
      </c>
      <c r="S116" s="19"/>
      <c r="T116" s="38">
        <f t="shared" si="32"/>
        <v>0</v>
      </c>
      <c r="U116" s="25">
        <f t="shared" si="33"/>
        <v>8</v>
      </c>
    </row>
    <row r="117" spans="1:21" ht="14.25" hidden="1">
      <c r="A117" s="7">
        <v>49</v>
      </c>
      <c r="B117" s="7"/>
      <c r="C117" s="12"/>
      <c r="D117" s="30"/>
      <c r="E117" s="53"/>
      <c r="F117" s="27"/>
      <c r="G117" s="53"/>
      <c r="H117" s="27"/>
      <c r="I117" s="53"/>
      <c r="J117" s="27">
        <f t="shared" si="65"/>
      </c>
      <c r="K117" s="27">
        <f t="shared" si="66"/>
      </c>
      <c r="L117" s="27">
        <f t="shared" si="26"/>
      </c>
      <c r="M117" s="27">
        <f t="shared" si="27"/>
      </c>
      <c r="N117" s="27">
        <f t="shared" si="28"/>
      </c>
      <c r="O117" s="27">
        <f t="shared" si="29"/>
      </c>
      <c r="P117" s="27">
        <f t="shared" si="30"/>
      </c>
      <c r="Q117" s="27">
        <f t="shared" si="31"/>
      </c>
      <c r="R117" s="26">
        <f t="shared" si="19"/>
        <v>0</v>
      </c>
      <c r="S117" s="19"/>
      <c r="T117" s="38">
        <f t="shared" si="32"/>
        <v>0</v>
      </c>
      <c r="U117" s="25">
        <f t="shared" si="33"/>
        <v>8</v>
      </c>
    </row>
    <row r="118" spans="1:21" ht="14.25" hidden="1">
      <c r="A118" s="7">
        <v>50</v>
      </c>
      <c r="B118" s="7"/>
      <c r="C118" s="12"/>
      <c r="D118" s="30"/>
      <c r="E118" s="53"/>
      <c r="F118" s="27"/>
      <c r="G118" s="53"/>
      <c r="H118" s="27"/>
      <c r="I118" s="53"/>
      <c r="J118" s="27">
        <f t="shared" si="65"/>
      </c>
      <c r="K118" s="27">
        <f t="shared" si="66"/>
      </c>
      <c r="L118" s="27">
        <f t="shared" si="26"/>
      </c>
      <c r="M118" s="27">
        <f t="shared" si="27"/>
      </c>
      <c r="N118" s="27">
        <f t="shared" si="28"/>
      </c>
      <c r="O118" s="27">
        <f t="shared" si="29"/>
      </c>
      <c r="P118" s="27">
        <f t="shared" si="30"/>
      </c>
      <c r="Q118" s="27">
        <f t="shared" si="31"/>
      </c>
      <c r="R118" s="26">
        <f t="shared" si="19"/>
        <v>0</v>
      </c>
      <c r="S118" s="19"/>
      <c r="T118" s="38">
        <f t="shared" si="32"/>
        <v>0</v>
      </c>
      <c r="U118" s="25">
        <f t="shared" si="33"/>
        <v>8</v>
      </c>
    </row>
    <row r="119" spans="1:21" ht="14.25" hidden="1">
      <c r="A119" s="7">
        <v>51</v>
      </c>
      <c r="B119" s="7"/>
      <c r="C119" s="12"/>
      <c r="D119" s="30"/>
      <c r="E119" s="53"/>
      <c r="F119" s="27"/>
      <c r="G119" s="53"/>
      <c r="H119" s="27"/>
      <c r="I119" s="53"/>
      <c r="J119" s="27">
        <f t="shared" si="65"/>
      </c>
      <c r="K119" s="27">
        <f t="shared" si="66"/>
      </c>
      <c r="L119" s="27">
        <f t="shared" si="26"/>
      </c>
      <c r="M119" s="27">
        <f t="shared" si="27"/>
      </c>
      <c r="N119" s="27">
        <f t="shared" si="28"/>
      </c>
      <c r="O119" s="27">
        <f t="shared" si="29"/>
      </c>
      <c r="P119" s="27">
        <f t="shared" si="30"/>
      </c>
      <c r="Q119" s="27">
        <f t="shared" si="31"/>
      </c>
      <c r="R119" s="26">
        <f t="shared" si="19"/>
        <v>0</v>
      </c>
      <c r="S119" s="19"/>
      <c r="T119" s="38">
        <f t="shared" si="32"/>
        <v>0</v>
      </c>
      <c r="U119" s="25">
        <f t="shared" si="33"/>
        <v>8</v>
      </c>
    </row>
    <row r="120" spans="1:21" ht="14.25" hidden="1">
      <c r="A120" s="7">
        <v>52</v>
      </c>
      <c r="B120" s="7"/>
      <c r="C120" s="12"/>
      <c r="D120" s="30"/>
      <c r="E120" s="53"/>
      <c r="F120" s="27"/>
      <c r="G120" s="53"/>
      <c r="H120" s="27"/>
      <c r="I120" s="53"/>
      <c r="J120" s="27">
        <f t="shared" si="65"/>
      </c>
      <c r="K120" s="27">
        <f t="shared" si="66"/>
      </c>
      <c r="L120" s="27">
        <f t="shared" si="26"/>
      </c>
      <c r="M120" s="27">
        <f t="shared" si="27"/>
      </c>
      <c r="N120" s="27">
        <f t="shared" si="28"/>
      </c>
      <c r="O120" s="27">
        <f t="shared" si="29"/>
      </c>
      <c r="P120" s="27">
        <f t="shared" si="30"/>
      </c>
      <c r="Q120" s="27">
        <f t="shared" si="31"/>
      </c>
      <c r="R120" s="26">
        <f t="shared" si="19"/>
        <v>0</v>
      </c>
      <c r="S120" s="19"/>
      <c r="T120" s="38">
        <f t="shared" si="32"/>
        <v>0</v>
      </c>
      <c r="U120" s="25">
        <f t="shared" si="33"/>
        <v>8</v>
      </c>
    </row>
    <row r="121" spans="1:21" ht="14.25" hidden="1">
      <c r="A121" s="7">
        <v>53</v>
      </c>
      <c r="B121" s="7"/>
      <c r="C121" s="12"/>
      <c r="D121" s="30"/>
      <c r="E121" s="53"/>
      <c r="F121" s="27"/>
      <c r="G121" s="53"/>
      <c r="H121" s="27"/>
      <c r="I121" s="53"/>
      <c r="J121" s="27">
        <f t="shared" si="65"/>
      </c>
      <c r="K121" s="27">
        <f t="shared" si="66"/>
      </c>
      <c r="L121" s="27">
        <f t="shared" si="26"/>
      </c>
      <c r="M121" s="27">
        <f t="shared" si="27"/>
      </c>
      <c r="N121" s="27">
        <f t="shared" si="28"/>
      </c>
      <c r="O121" s="27">
        <f t="shared" si="29"/>
      </c>
      <c r="P121" s="27">
        <f t="shared" si="30"/>
      </c>
      <c r="Q121" s="27">
        <f t="shared" si="31"/>
      </c>
      <c r="R121" s="26">
        <f t="shared" si="19"/>
        <v>0</v>
      </c>
      <c r="S121" s="19"/>
      <c r="T121" s="38">
        <f t="shared" si="32"/>
        <v>0</v>
      </c>
      <c r="U121" s="25">
        <f t="shared" si="33"/>
        <v>8</v>
      </c>
    </row>
    <row r="122" spans="1:21" ht="14.25" hidden="1">
      <c r="A122" s="7">
        <v>54</v>
      </c>
      <c r="B122" s="7"/>
      <c r="C122" s="12"/>
      <c r="D122" s="30"/>
      <c r="E122" s="53"/>
      <c r="F122" s="27"/>
      <c r="G122" s="53"/>
      <c r="H122" s="27"/>
      <c r="I122" s="53"/>
      <c r="J122" s="27">
        <f t="shared" si="65"/>
      </c>
      <c r="K122" s="27">
        <f t="shared" si="66"/>
      </c>
      <c r="L122" s="27">
        <f t="shared" si="26"/>
      </c>
      <c r="M122" s="27">
        <f t="shared" si="27"/>
      </c>
      <c r="N122" s="27">
        <f t="shared" si="28"/>
      </c>
      <c r="O122" s="27">
        <f t="shared" si="29"/>
      </c>
      <c r="P122" s="27">
        <f t="shared" si="30"/>
      </c>
      <c r="Q122" s="27">
        <f t="shared" si="31"/>
      </c>
      <c r="R122" s="26">
        <f t="shared" si="19"/>
        <v>0</v>
      </c>
      <c r="S122" s="19"/>
      <c r="T122" s="38">
        <f t="shared" si="32"/>
        <v>0</v>
      </c>
      <c r="U122" s="25">
        <f t="shared" si="33"/>
        <v>8</v>
      </c>
    </row>
    <row r="123" spans="1:21" ht="14.25" hidden="1">
      <c r="A123" s="7">
        <v>55</v>
      </c>
      <c r="B123" s="7"/>
      <c r="C123" s="12"/>
      <c r="D123" s="30"/>
      <c r="E123" s="53"/>
      <c r="F123" s="27"/>
      <c r="G123" s="53"/>
      <c r="H123" s="27"/>
      <c r="I123" s="53"/>
      <c r="J123" s="27">
        <f t="shared" si="65"/>
      </c>
      <c r="K123" s="27">
        <f t="shared" si="66"/>
      </c>
      <c r="L123" s="27">
        <f t="shared" si="26"/>
      </c>
      <c r="M123" s="27">
        <f t="shared" si="27"/>
      </c>
      <c r="N123" s="27">
        <f t="shared" si="28"/>
      </c>
      <c r="O123" s="27">
        <f t="shared" si="29"/>
      </c>
      <c r="P123" s="27">
        <f t="shared" si="30"/>
      </c>
      <c r="Q123" s="27">
        <f t="shared" si="31"/>
      </c>
      <c r="R123" s="26">
        <f t="shared" si="19"/>
        <v>0</v>
      </c>
      <c r="S123" s="19"/>
      <c r="T123" s="38">
        <f t="shared" si="32"/>
        <v>0</v>
      </c>
      <c r="U123" s="25">
        <f t="shared" si="33"/>
        <v>8</v>
      </c>
    </row>
    <row r="124" spans="1:21" ht="14.25" hidden="1">
      <c r="A124" s="7">
        <v>56</v>
      </c>
      <c r="B124" s="7"/>
      <c r="C124" s="12"/>
      <c r="D124" s="30"/>
      <c r="E124" s="53"/>
      <c r="F124" s="27"/>
      <c r="G124" s="53"/>
      <c r="H124" s="27"/>
      <c r="I124" s="53"/>
      <c r="J124" s="27">
        <f t="shared" si="65"/>
      </c>
      <c r="K124" s="27">
        <f t="shared" si="66"/>
      </c>
      <c r="L124" s="27">
        <f t="shared" si="26"/>
      </c>
      <c r="M124" s="27">
        <f t="shared" si="27"/>
      </c>
      <c r="N124" s="27">
        <f t="shared" si="28"/>
      </c>
      <c r="O124" s="27">
        <f t="shared" si="29"/>
      </c>
      <c r="P124" s="27">
        <f t="shared" si="30"/>
      </c>
      <c r="Q124" s="27">
        <f t="shared" si="31"/>
      </c>
      <c r="R124" s="26">
        <f t="shared" si="19"/>
        <v>0</v>
      </c>
      <c r="S124" s="19"/>
      <c r="T124" s="38">
        <f t="shared" si="32"/>
        <v>0</v>
      </c>
      <c r="U124" s="25">
        <f t="shared" si="33"/>
        <v>8</v>
      </c>
    </row>
    <row r="125" spans="1:21" ht="14.25" hidden="1">
      <c r="A125" s="7">
        <v>57</v>
      </c>
      <c r="B125" s="7"/>
      <c r="C125" s="12"/>
      <c r="D125" s="30"/>
      <c r="E125" s="53"/>
      <c r="F125" s="27"/>
      <c r="G125" s="53"/>
      <c r="H125" s="27"/>
      <c r="I125" s="53"/>
      <c r="J125" s="27">
        <f t="shared" si="65"/>
      </c>
      <c r="K125" s="27">
        <f t="shared" si="66"/>
      </c>
      <c r="L125" s="27">
        <f t="shared" si="26"/>
      </c>
      <c r="M125" s="27">
        <f t="shared" si="27"/>
      </c>
      <c r="N125" s="27">
        <f t="shared" si="28"/>
      </c>
      <c r="O125" s="27">
        <f t="shared" si="29"/>
      </c>
      <c r="P125" s="27">
        <f t="shared" si="30"/>
      </c>
      <c r="Q125" s="27">
        <f t="shared" si="31"/>
      </c>
      <c r="R125" s="26">
        <f t="shared" si="19"/>
        <v>0</v>
      </c>
      <c r="S125" s="19"/>
      <c r="T125" s="38">
        <f t="shared" si="32"/>
        <v>0</v>
      </c>
      <c r="U125" s="25">
        <f t="shared" si="33"/>
        <v>8</v>
      </c>
    </row>
    <row r="126" spans="1:21" ht="14.25" hidden="1">
      <c r="A126" s="7">
        <v>58</v>
      </c>
      <c r="B126" s="7"/>
      <c r="C126" s="12"/>
      <c r="D126" s="30"/>
      <c r="E126" s="53"/>
      <c r="F126" s="27"/>
      <c r="G126" s="53"/>
      <c r="H126" s="27"/>
      <c r="I126" s="53"/>
      <c r="J126" s="27">
        <f t="shared" si="65"/>
      </c>
      <c r="K126" s="27">
        <f t="shared" si="66"/>
      </c>
      <c r="L126" s="27">
        <f t="shared" si="26"/>
      </c>
      <c r="M126" s="27">
        <f t="shared" si="27"/>
      </c>
      <c r="N126" s="27">
        <f t="shared" si="28"/>
      </c>
      <c r="O126" s="27">
        <f t="shared" si="29"/>
      </c>
      <c r="P126" s="27">
        <f t="shared" si="30"/>
      </c>
      <c r="Q126" s="27">
        <f t="shared" si="31"/>
      </c>
      <c r="R126" s="26">
        <f t="shared" si="19"/>
        <v>0</v>
      </c>
      <c r="S126" s="19"/>
      <c r="T126" s="38">
        <f t="shared" si="32"/>
        <v>0</v>
      </c>
      <c r="U126" s="25">
        <f t="shared" si="33"/>
        <v>8</v>
      </c>
    </row>
    <row r="127" spans="1:21" ht="14.25" hidden="1">
      <c r="A127" s="7">
        <v>59</v>
      </c>
      <c r="B127" s="7"/>
      <c r="C127" s="12"/>
      <c r="D127" s="30"/>
      <c r="E127" s="53"/>
      <c r="F127" s="27"/>
      <c r="G127" s="53"/>
      <c r="H127" s="27"/>
      <c r="I127" s="53"/>
      <c r="J127" s="27">
        <f t="shared" si="65"/>
      </c>
      <c r="K127" s="27">
        <f t="shared" si="66"/>
      </c>
      <c r="L127" s="27">
        <f t="shared" si="26"/>
      </c>
      <c r="M127" s="27">
        <f t="shared" si="27"/>
      </c>
      <c r="N127" s="27">
        <f t="shared" si="28"/>
      </c>
      <c r="O127" s="27">
        <f t="shared" si="29"/>
      </c>
      <c r="P127" s="27">
        <f t="shared" si="30"/>
      </c>
      <c r="Q127" s="27">
        <f t="shared" si="31"/>
      </c>
      <c r="R127" s="26">
        <f t="shared" si="19"/>
        <v>0</v>
      </c>
      <c r="S127" s="19"/>
      <c r="T127" s="38">
        <f t="shared" si="32"/>
        <v>0</v>
      </c>
      <c r="U127" s="25">
        <f t="shared" si="33"/>
        <v>8</v>
      </c>
    </row>
    <row r="128" spans="1:21" ht="14.25" hidden="1">
      <c r="A128" s="7">
        <v>60</v>
      </c>
      <c r="B128" s="7"/>
      <c r="C128" s="12"/>
      <c r="D128" s="30"/>
      <c r="E128" s="53"/>
      <c r="F128" s="27"/>
      <c r="G128" s="53"/>
      <c r="H128" s="27"/>
      <c r="I128" s="53"/>
      <c r="J128" s="27">
        <f t="shared" si="65"/>
      </c>
      <c r="K128" s="27">
        <f t="shared" si="66"/>
      </c>
      <c r="L128" s="27">
        <f t="shared" si="26"/>
      </c>
      <c r="M128" s="27">
        <f t="shared" si="27"/>
      </c>
      <c r="N128" s="27">
        <f t="shared" si="28"/>
      </c>
      <c r="O128" s="27">
        <f t="shared" si="29"/>
      </c>
      <c r="P128" s="27">
        <f t="shared" si="30"/>
      </c>
      <c r="Q128" s="27">
        <f t="shared" si="31"/>
      </c>
      <c r="R128" s="26">
        <f t="shared" si="19"/>
        <v>0</v>
      </c>
      <c r="S128" s="19"/>
      <c r="T128" s="38">
        <f t="shared" si="32"/>
        <v>0</v>
      </c>
      <c r="U128" s="25">
        <f t="shared" si="33"/>
        <v>8</v>
      </c>
    </row>
    <row r="129" spans="2:68" ht="14.25" hidden="1">
      <c r="B129" t="s">
        <v>218</v>
      </c>
      <c r="X129" t="s">
        <v>210</v>
      </c>
      <c r="BP129" t="s">
        <v>217</v>
      </c>
    </row>
    <row r="130" spans="1:112" ht="14.25" hidden="1">
      <c r="A130" s="2">
        <v>1</v>
      </c>
      <c r="B130" s="2" t="s">
        <v>208</v>
      </c>
      <c r="C130" s="13" t="s">
        <v>186</v>
      </c>
      <c r="D130" s="32">
        <v>2</v>
      </c>
      <c r="E130" s="40" t="s">
        <v>208</v>
      </c>
      <c r="F130" s="13" t="s">
        <v>186</v>
      </c>
      <c r="G130" s="40">
        <v>3</v>
      </c>
      <c r="H130" s="32" t="s">
        <v>209</v>
      </c>
      <c r="I130" s="13" t="s">
        <v>186</v>
      </c>
      <c r="J130" s="32">
        <v>4</v>
      </c>
      <c r="K130" s="32" t="s">
        <v>208</v>
      </c>
      <c r="L130" s="13" t="s">
        <v>186</v>
      </c>
      <c r="M130" s="32">
        <v>5</v>
      </c>
      <c r="N130" s="32" t="s">
        <v>208</v>
      </c>
      <c r="O130" s="13" t="s">
        <v>186</v>
      </c>
      <c r="P130" s="32">
        <v>6</v>
      </c>
      <c r="Q130" s="32" t="s">
        <v>208</v>
      </c>
      <c r="R130" s="13" t="s">
        <v>186</v>
      </c>
      <c r="S130" s="32">
        <v>7</v>
      </c>
      <c r="T130" s="32" t="s">
        <v>208</v>
      </c>
      <c r="U130" s="13" t="s">
        <v>186</v>
      </c>
      <c r="V130" s="34"/>
      <c r="W130" s="45">
        <v>1</v>
      </c>
      <c r="X130" s="45" t="s">
        <v>209</v>
      </c>
      <c r="Y130" s="13" t="s">
        <v>186</v>
      </c>
      <c r="Z130" s="45">
        <v>2</v>
      </c>
      <c r="AA130" s="45" t="s">
        <v>209</v>
      </c>
      <c r="AB130" s="13" t="s">
        <v>186</v>
      </c>
      <c r="AC130" s="45">
        <v>3</v>
      </c>
      <c r="AD130" s="45" t="s">
        <v>209</v>
      </c>
      <c r="AE130" s="13" t="s">
        <v>186</v>
      </c>
      <c r="AF130" s="45">
        <v>4</v>
      </c>
      <c r="AG130" s="45" t="s">
        <v>209</v>
      </c>
      <c r="AH130" s="13" t="s">
        <v>186</v>
      </c>
      <c r="AI130" s="45">
        <v>5</v>
      </c>
      <c r="AJ130" s="45" t="s">
        <v>209</v>
      </c>
      <c r="AK130" s="13" t="s">
        <v>186</v>
      </c>
      <c r="AL130" s="45">
        <v>6</v>
      </c>
      <c r="AM130" s="45" t="s">
        <v>209</v>
      </c>
      <c r="AN130" s="13" t="s">
        <v>186</v>
      </c>
      <c r="AO130" s="45">
        <v>7</v>
      </c>
      <c r="AP130" s="45" t="s">
        <v>209</v>
      </c>
      <c r="AQ130" s="13" t="s">
        <v>186</v>
      </c>
      <c r="AR130" s="14"/>
      <c r="AS130" s="45" t="s">
        <v>194</v>
      </c>
      <c r="AT130" s="45" t="s">
        <v>209</v>
      </c>
      <c r="AU130" s="13" t="s">
        <v>186</v>
      </c>
      <c r="AV130" s="45" t="s">
        <v>211</v>
      </c>
      <c r="AW130" s="45" t="s">
        <v>209</v>
      </c>
      <c r="AX130" s="40" t="s">
        <v>186</v>
      </c>
      <c r="AY130" s="45" t="s">
        <v>212</v>
      </c>
      <c r="AZ130" s="45" t="s">
        <v>209</v>
      </c>
      <c r="BA130" s="13" t="s">
        <v>186</v>
      </c>
      <c r="BB130" s="45" t="s">
        <v>213</v>
      </c>
      <c r="BC130" s="45" t="s">
        <v>209</v>
      </c>
      <c r="BD130" s="13" t="s">
        <v>186</v>
      </c>
      <c r="BE130" s="45" t="s">
        <v>214</v>
      </c>
      <c r="BF130" s="45" t="s">
        <v>209</v>
      </c>
      <c r="BG130" s="13" t="s">
        <v>186</v>
      </c>
      <c r="BH130" s="45" t="s">
        <v>215</v>
      </c>
      <c r="BI130" s="45" t="s">
        <v>209</v>
      </c>
      <c r="BJ130" s="40" t="s">
        <v>186</v>
      </c>
      <c r="BK130" s="45" t="s">
        <v>216</v>
      </c>
      <c r="BL130" s="45" t="s">
        <v>209</v>
      </c>
      <c r="BM130" s="13" t="s">
        <v>186</v>
      </c>
      <c r="BO130" s="45">
        <v>1</v>
      </c>
      <c r="BP130" s="45" t="s">
        <v>209</v>
      </c>
      <c r="BQ130" s="13" t="s">
        <v>186</v>
      </c>
      <c r="BR130" s="45">
        <v>2</v>
      </c>
      <c r="BS130" s="45" t="s">
        <v>209</v>
      </c>
      <c r="BT130" s="13" t="s">
        <v>186</v>
      </c>
      <c r="BU130" s="45">
        <v>3</v>
      </c>
      <c r="BV130" s="45" t="s">
        <v>209</v>
      </c>
      <c r="BW130" s="13" t="s">
        <v>186</v>
      </c>
      <c r="BX130" s="45">
        <v>4</v>
      </c>
      <c r="BY130" s="45" t="s">
        <v>209</v>
      </c>
      <c r="BZ130" s="13" t="s">
        <v>186</v>
      </c>
      <c r="CA130" s="45">
        <v>5</v>
      </c>
      <c r="CB130" s="45" t="s">
        <v>209</v>
      </c>
      <c r="CC130" s="13" t="s">
        <v>186</v>
      </c>
      <c r="CD130" s="45">
        <v>6</v>
      </c>
      <c r="CE130" s="45" t="s">
        <v>209</v>
      </c>
      <c r="CF130" s="6" t="s">
        <v>186</v>
      </c>
      <c r="CG130" s="45">
        <v>7</v>
      </c>
      <c r="CH130" s="45" t="s">
        <v>209</v>
      </c>
      <c r="CI130" s="13" t="s">
        <v>186</v>
      </c>
      <c r="CJ130" s="34"/>
      <c r="CK130" s="34"/>
      <c r="CL130" s="20"/>
      <c r="CM130" s="20"/>
      <c r="CN130" s="20"/>
      <c r="CR130" s="46"/>
      <c r="DG130" s="34"/>
      <c r="DH130" s="14"/>
    </row>
    <row r="131" spans="1:112" ht="14.25" hidden="1">
      <c r="A131" s="7" t="s">
        <v>80</v>
      </c>
      <c r="B131" s="2">
        <v>8</v>
      </c>
      <c r="C131" s="13">
        <v>179.83333433333334</v>
      </c>
      <c r="D131" s="31" t="s">
        <v>80</v>
      </c>
      <c r="E131" s="40">
        <v>6</v>
      </c>
      <c r="F131" s="13">
        <v>167.3</v>
      </c>
      <c r="G131" s="40" t="s">
        <v>80</v>
      </c>
      <c r="H131" s="32">
        <v>9</v>
      </c>
      <c r="I131" s="13">
        <v>188.5</v>
      </c>
      <c r="J131" s="32" t="s">
        <v>167</v>
      </c>
      <c r="K131" s="32">
        <v>1</v>
      </c>
      <c r="L131" s="13">
        <v>187.5</v>
      </c>
      <c r="M131" s="32"/>
      <c r="N131" s="32"/>
      <c r="O131" s="13"/>
      <c r="P131" s="32"/>
      <c r="Q131" s="32"/>
      <c r="R131" s="13"/>
      <c r="S131" s="32"/>
      <c r="T131" s="32"/>
      <c r="U131" s="13"/>
      <c r="V131" s="34"/>
      <c r="W131" s="45" t="s">
        <v>143</v>
      </c>
      <c r="X131" s="45"/>
      <c r="Y131" s="13"/>
      <c r="Z131" s="32" t="s">
        <v>143</v>
      </c>
      <c r="AA131" s="32">
        <v>7</v>
      </c>
      <c r="AB131" s="13">
        <v>170.2</v>
      </c>
      <c r="AC131" s="32" t="s">
        <v>143</v>
      </c>
      <c r="AD131" s="32">
        <v>8</v>
      </c>
      <c r="AE131" s="13">
        <v>164.66666666666666</v>
      </c>
      <c r="AF131" s="32"/>
      <c r="AG131" s="32"/>
      <c r="AH131" s="13"/>
      <c r="AI131" s="32"/>
      <c r="AJ131" s="32"/>
      <c r="AK131" s="13"/>
      <c r="AL131" s="32"/>
      <c r="AM131" s="32"/>
      <c r="AN131" s="13"/>
      <c r="AO131" s="32"/>
      <c r="AP131" s="32"/>
      <c r="AQ131" s="13"/>
      <c r="AR131" s="14"/>
      <c r="AS131" s="45"/>
      <c r="AT131" s="45"/>
      <c r="AU131" s="13"/>
      <c r="AV131" s="32"/>
      <c r="AW131" s="32"/>
      <c r="AX131" s="40"/>
      <c r="AY131" s="32"/>
      <c r="AZ131" s="32"/>
      <c r="BA131" s="13"/>
      <c r="BB131" s="32"/>
      <c r="BC131" s="32"/>
      <c r="BD131" s="13"/>
      <c r="BE131" s="32"/>
      <c r="BF131" s="32"/>
      <c r="BG131" s="13"/>
      <c r="BH131" s="32"/>
      <c r="BI131" s="32"/>
      <c r="BJ131" s="40"/>
      <c r="BK131" s="32"/>
      <c r="BL131" s="32"/>
      <c r="BM131" s="13"/>
      <c r="BO131" s="45" t="s">
        <v>136</v>
      </c>
      <c r="BP131" s="45">
        <v>9</v>
      </c>
      <c r="BQ131" s="13">
        <v>73.66667466666667</v>
      </c>
      <c r="BR131" s="32" t="s">
        <v>136</v>
      </c>
      <c r="BS131" s="32">
        <v>9</v>
      </c>
      <c r="BT131" s="13">
        <v>89.7</v>
      </c>
      <c r="BU131" s="32" t="s">
        <v>283</v>
      </c>
      <c r="BV131" s="32">
        <v>8</v>
      </c>
      <c r="BW131" s="13">
        <v>61.3</v>
      </c>
      <c r="BX131" s="32" t="s">
        <v>283</v>
      </c>
      <c r="BY131" s="32">
        <v>8</v>
      </c>
      <c r="BZ131" s="13">
        <v>71.33335233333332</v>
      </c>
      <c r="CA131" s="32"/>
      <c r="CB131" s="32"/>
      <c r="CC131" s="13"/>
      <c r="CD131" s="32"/>
      <c r="CE131" s="32"/>
      <c r="CF131" s="6"/>
      <c r="CG131" s="32"/>
      <c r="CH131" s="32"/>
      <c r="CI131" s="13"/>
      <c r="CJ131" s="34"/>
      <c r="CK131" s="34"/>
      <c r="CL131" s="20"/>
      <c r="CM131" s="20"/>
      <c r="CN131" s="20"/>
      <c r="CR131" s="46"/>
      <c r="DG131" s="34"/>
      <c r="DH131" s="14"/>
    </row>
    <row r="132" spans="1:112" ht="14.25" hidden="1">
      <c r="A132" s="7" t="s">
        <v>83</v>
      </c>
      <c r="B132" s="2">
        <v>2</v>
      </c>
      <c r="C132" s="13">
        <v>178.16666966666665</v>
      </c>
      <c r="D132" s="31" t="s">
        <v>83</v>
      </c>
      <c r="E132" s="40">
        <v>9</v>
      </c>
      <c r="F132" s="13">
        <v>170.3</v>
      </c>
      <c r="G132" s="40" t="s">
        <v>83</v>
      </c>
      <c r="H132" s="32">
        <v>3</v>
      </c>
      <c r="I132" s="13">
        <v>170</v>
      </c>
      <c r="J132" s="32" t="s">
        <v>80</v>
      </c>
      <c r="K132" s="32">
        <v>8</v>
      </c>
      <c r="L132" s="13">
        <v>191.66674666666665</v>
      </c>
      <c r="M132" s="32"/>
      <c r="N132" s="32"/>
      <c r="O132" s="13"/>
      <c r="P132" s="32"/>
      <c r="Q132" s="32"/>
      <c r="R132" s="13"/>
      <c r="S132" s="32"/>
      <c r="T132" s="32"/>
      <c r="U132" s="13"/>
      <c r="V132" s="34"/>
      <c r="W132" s="45"/>
      <c r="X132" s="45"/>
      <c r="Y132" s="13"/>
      <c r="Z132" s="32"/>
      <c r="AA132" s="32"/>
      <c r="AB132" s="13"/>
      <c r="AC132" s="32"/>
      <c r="AD132" s="32"/>
      <c r="AE132" s="13"/>
      <c r="AF132" s="32"/>
      <c r="AG132" s="32"/>
      <c r="AH132" s="13"/>
      <c r="AI132" s="32"/>
      <c r="AJ132" s="32"/>
      <c r="AK132" s="13"/>
      <c r="AL132" s="32"/>
      <c r="AM132" s="32"/>
      <c r="AN132" s="13"/>
      <c r="AO132" s="32"/>
      <c r="AP132" s="32"/>
      <c r="AQ132" s="13"/>
      <c r="AR132" s="14"/>
      <c r="AS132" s="45"/>
      <c r="AT132" s="45"/>
      <c r="AU132" s="13"/>
      <c r="AV132" s="32"/>
      <c r="AW132" s="32"/>
      <c r="AX132" s="40"/>
      <c r="AY132" s="32"/>
      <c r="AZ132" s="32"/>
      <c r="BA132" s="13"/>
      <c r="BB132" s="32"/>
      <c r="BC132" s="32"/>
      <c r="BD132" s="13"/>
      <c r="BE132" s="32"/>
      <c r="BF132" s="32"/>
      <c r="BG132" s="13"/>
      <c r="BH132" s="32"/>
      <c r="BI132" s="32"/>
      <c r="BJ132" s="40"/>
      <c r="BK132" s="32"/>
      <c r="BL132" s="32"/>
      <c r="BM132" s="13"/>
      <c r="BO132" s="45" t="s">
        <v>138</v>
      </c>
      <c r="BP132" s="45">
        <v>3</v>
      </c>
      <c r="BQ132" s="13">
        <v>60.666677666666665</v>
      </c>
      <c r="BR132" s="32" t="s">
        <v>138</v>
      </c>
      <c r="BS132" s="32">
        <v>6</v>
      </c>
      <c r="BT132" s="13">
        <v>84.3</v>
      </c>
      <c r="BU132" s="32" t="s">
        <v>287</v>
      </c>
      <c r="BV132" s="32">
        <v>5</v>
      </c>
      <c r="BW132" s="13">
        <v>47.7</v>
      </c>
      <c r="BX132" s="32" t="s">
        <v>284</v>
      </c>
      <c r="BY132" s="32">
        <v>5</v>
      </c>
      <c r="BZ132" s="13">
        <v>69.00002</v>
      </c>
      <c r="CA132" s="32"/>
      <c r="CB132" s="32"/>
      <c r="CC132" s="13"/>
      <c r="CD132" s="32"/>
      <c r="CE132" s="32"/>
      <c r="CF132" s="6"/>
      <c r="CG132" s="32"/>
      <c r="CH132" s="32"/>
      <c r="CI132" s="13"/>
      <c r="CJ132" s="34"/>
      <c r="CK132" s="34"/>
      <c r="CL132" s="20"/>
      <c r="CM132" s="20"/>
      <c r="CN132" s="20"/>
      <c r="CR132" s="46"/>
      <c r="DG132" s="34"/>
      <c r="DH132" s="14"/>
    </row>
    <row r="133" spans="1:112" ht="14.25" hidden="1">
      <c r="A133" s="15" t="s">
        <v>82</v>
      </c>
      <c r="B133" s="2">
        <v>5</v>
      </c>
      <c r="C133" s="13">
        <v>178.33333933333336</v>
      </c>
      <c r="D133" s="31" t="s">
        <v>82</v>
      </c>
      <c r="E133" s="40">
        <v>3</v>
      </c>
      <c r="F133" s="13">
        <v>163</v>
      </c>
      <c r="G133" s="40" t="s">
        <v>82</v>
      </c>
      <c r="H133" s="32">
        <v>1</v>
      </c>
      <c r="I133" s="13">
        <v>155.33333333333334</v>
      </c>
      <c r="J133" s="32" t="s">
        <v>82</v>
      </c>
      <c r="K133" s="32">
        <v>5</v>
      </c>
      <c r="L133" s="13">
        <v>180.500079</v>
      </c>
      <c r="M133" s="32"/>
      <c r="N133" s="32"/>
      <c r="O133" s="13"/>
      <c r="P133" s="32"/>
      <c r="Q133" s="32"/>
      <c r="R133" s="13"/>
      <c r="S133" s="32"/>
      <c r="T133" s="32"/>
      <c r="U133" s="13"/>
      <c r="V133" s="34"/>
      <c r="W133" s="45" t="s">
        <v>144</v>
      </c>
      <c r="X133" s="45"/>
      <c r="Y133" s="13"/>
      <c r="Z133" s="32" t="s">
        <v>144</v>
      </c>
      <c r="AA133" s="32">
        <v>4</v>
      </c>
      <c r="AB133" s="13">
        <v>150</v>
      </c>
      <c r="AC133" s="32" t="s">
        <v>144</v>
      </c>
      <c r="AD133" s="32">
        <v>2</v>
      </c>
      <c r="AE133" s="13">
        <v>119.5</v>
      </c>
      <c r="AF133" s="32"/>
      <c r="AG133" s="32"/>
      <c r="AH133" s="13"/>
      <c r="AI133" s="32"/>
      <c r="AJ133" s="32"/>
      <c r="AK133" s="13"/>
      <c r="AL133" s="32"/>
      <c r="AM133" s="32"/>
      <c r="AN133" s="13"/>
      <c r="AO133" s="32"/>
      <c r="AP133" s="32"/>
      <c r="AQ133" s="13"/>
      <c r="AR133" s="14"/>
      <c r="AS133" s="45"/>
      <c r="AT133" s="45"/>
      <c r="AU133" s="13"/>
      <c r="AV133" s="32"/>
      <c r="AW133" s="32"/>
      <c r="AX133" s="40"/>
      <c r="AY133" s="32"/>
      <c r="AZ133" s="32"/>
      <c r="BA133" s="13"/>
      <c r="BB133" s="32"/>
      <c r="BC133" s="32"/>
      <c r="BD133" s="13"/>
      <c r="BE133" s="32"/>
      <c r="BF133" s="32"/>
      <c r="BG133" s="13"/>
      <c r="BH133" s="32"/>
      <c r="BI133" s="32"/>
      <c r="BJ133" s="40"/>
      <c r="BK133" s="32"/>
      <c r="BL133" s="32"/>
      <c r="BM133" s="13"/>
      <c r="BO133" s="45" t="s">
        <v>137</v>
      </c>
      <c r="BP133" s="45">
        <v>6</v>
      </c>
      <c r="BQ133" s="13">
        <v>68.000009</v>
      </c>
      <c r="BR133" s="32" t="s">
        <v>137</v>
      </c>
      <c r="BS133" s="32">
        <v>0</v>
      </c>
      <c r="BT133" s="13">
        <v>44</v>
      </c>
      <c r="BU133" s="32" t="s">
        <v>284</v>
      </c>
      <c r="BV133" s="32">
        <v>2</v>
      </c>
      <c r="BW133" s="13">
        <v>72.7</v>
      </c>
      <c r="BX133" s="32" t="s">
        <v>285</v>
      </c>
      <c r="BY133" s="32">
        <v>2</v>
      </c>
      <c r="BZ133" s="13">
        <v>68.000018</v>
      </c>
      <c r="CA133" s="32"/>
      <c r="CB133" s="32"/>
      <c r="CC133" s="13"/>
      <c r="CD133" s="32"/>
      <c r="CE133" s="32"/>
      <c r="CF133" s="6"/>
      <c r="CG133" s="32"/>
      <c r="CH133" s="32"/>
      <c r="CI133" s="13"/>
      <c r="CJ133" s="34"/>
      <c r="CK133" s="34"/>
      <c r="CL133" s="20"/>
      <c r="CM133" s="20"/>
      <c r="CN133" s="20"/>
      <c r="CR133" s="46"/>
      <c r="DG133" s="34"/>
      <c r="DH133" s="14"/>
    </row>
    <row r="134" spans="1:112" ht="14.25" hidden="1">
      <c r="A134" s="15" t="s">
        <v>84</v>
      </c>
      <c r="B134" s="2">
        <v>0</v>
      </c>
      <c r="C134" s="13">
        <v>132.66667166666664</v>
      </c>
      <c r="D134" s="31" t="s">
        <v>84</v>
      </c>
      <c r="E134" s="40">
        <v>1</v>
      </c>
      <c r="F134" s="13">
        <v>144.7</v>
      </c>
      <c r="G134" s="40" t="s">
        <v>201</v>
      </c>
      <c r="H134" s="32">
        <v>0</v>
      </c>
      <c r="I134" s="13">
        <v>154.66666666666666</v>
      </c>
      <c r="J134" s="32" t="s">
        <v>83</v>
      </c>
      <c r="K134" s="32">
        <v>2</v>
      </c>
      <c r="L134" s="13">
        <v>164.83341133333334</v>
      </c>
      <c r="M134" s="32"/>
      <c r="N134" s="32"/>
      <c r="O134" s="13"/>
      <c r="P134" s="32"/>
      <c r="Q134" s="32"/>
      <c r="R134" s="13"/>
      <c r="S134" s="32"/>
      <c r="T134" s="32"/>
      <c r="U134" s="13"/>
      <c r="V134" s="34"/>
      <c r="W134" s="45"/>
      <c r="X134" s="45"/>
      <c r="Y134" s="13"/>
      <c r="Z134" s="32"/>
      <c r="AA134" s="32"/>
      <c r="AB134" s="13"/>
      <c r="AC134" s="32"/>
      <c r="AD134" s="32"/>
      <c r="AE134" s="13"/>
      <c r="AF134" s="32"/>
      <c r="AG134" s="32"/>
      <c r="AH134" s="13"/>
      <c r="AI134" s="32"/>
      <c r="AJ134" s="32"/>
      <c r="AK134" s="13"/>
      <c r="AL134" s="32"/>
      <c r="AM134" s="32"/>
      <c r="AN134" s="13"/>
      <c r="AO134" s="32"/>
      <c r="AP134" s="32"/>
      <c r="AQ134" s="13"/>
      <c r="AR134" s="14"/>
      <c r="AS134" s="45"/>
      <c r="AT134" s="45"/>
      <c r="AU134" s="13"/>
      <c r="AV134" s="32"/>
      <c r="AW134" s="32"/>
      <c r="AX134" s="40"/>
      <c r="AY134" s="32"/>
      <c r="AZ134" s="32"/>
      <c r="BA134" s="13"/>
      <c r="BB134" s="32"/>
      <c r="BC134" s="32"/>
      <c r="BD134" s="13"/>
      <c r="BE134" s="32"/>
      <c r="BF134" s="32"/>
      <c r="BG134" s="13"/>
      <c r="BH134" s="32"/>
      <c r="BI134" s="32"/>
      <c r="BJ134" s="40"/>
      <c r="BK134" s="32"/>
      <c r="BL134" s="32"/>
      <c r="BM134" s="13"/>
      <c r="BO134" s="45" t="s">
        <v>141</v>
      </c>
      <c r="BP134" s="45"/>
      <c r="BQ134" s="13">
        <v>73.500013</v>
      </c>
      <c r="BR134" s="32" t="s">
        <v>141</v>
      </c>
      <c r="BS134" s="32">
        <v>3</v>
      </c>
      <c r="BT134" s="13">
        <v>69.7</v>
      </c>
      <c r="BU134" s="32" t="s">
        <v>286</v>
      </c>
      <c r="BV134" s="32"/>
      <c r="BW134" s="13">
        <v>51</v>
      </c>
      <c r="BX134" s="32" t="s">
        <v>286</v>
      </c>
      <c r="BY134" s="32"/>
      <c r="BZ134" s="13">
        <v>52.000017</v>
      </c>
      <c r="CA134" s="32"/>
      <c r="CB134" s="32"/>
      <c r="CC134" s="13"/>
      <c r="CD134" s="32"/>
      <c r="CE134" s="32"/>
      <c r="CF134" s="6"/>
      <c r="CG134" s="32"/>
      <c r="CH134" s="32"/>
      <c r="CI134" s="13"/>
      <c r="CJ134" s="34"/>
      <c r="CK134" s="34"/>
      <c r="CL134" s="20"/>
      <c r="CM134" s="20"/>
      <c r="CN134" s="20"/>
      <c r="CR134" s="46"/>
      <c r="DG134" s="34"/>
      <c r="DH134" s="14"/>
    </row>
    <row r="135" spans="1:112" ht="14.25" hidden="1">
      <c r="A135" s="15" t="s">
        <v>85</v>
      </c>
      <c r="B135" s="2">
        <v>0</v>
      </c>
      <c r="C135" s="13">
        <v>101.33333533333332</v>
      </c>
      <c r="D135" s="31" t="s">
        <v>85</v>
      </c>
      <c r="E135" s="40">
        <v>0</v>
      </c>
      <c r="F135" s="13">
        <v>155.2</v>
      </c>
      <c r="G135" s="40" t="s">
        <v>85</v>
      </c>
      <c r="H135" s="32">
        <v>0</v>
      </c>
      <c r="I135" s="13">
        <v>111.66666666666667</v>
      </c>
      <c r="J135" s="32" t="s">
        <v>282</v>
      </c>
      <c r="K135" s="32"/>
      <c r="L135" s="13">
        <v>132.500077</v>
      </c>
      <c r="M135" s="32"/>
      <c r="N135" s="32"/>
      <c r="O135" s="13"/>
      <c r="P135" s="32"/>
      <c r="Q135" s="32"/>
      <c r="R135" s="13"/>
      <c r="S135" s="32"/>
      <c r="T135" s="32"/>
      <c r="U135" s="13"/>
      <c r="V135" s="34"/>
      <c r="W135" s="45"/>
      <c r="X135" s="45"/>
      <c r="Y135" s="13"/>
      <c r="Z135" s="32"/>
      <c r="AA135" s="32"/>
      <c r="AB135" s="13"/>
      <c r="AC135" s="32"/>
      <c r="AD135" s="32"/>
      <c r="AE135" s="13"/>
      <c r="AF135" s="32"/>
      <c r="AG135" s="32"/>
      <c r="AH135" s="13"/>
      <c r="AI135" s="32"/>
      <c r="AJ135" s="32"/>
      <c r="AK135" s="13"/>
      <c r="AL135" s="32"/>
      <c r="AM135" s="32"/>
      <c r="AN135" s="13"/>
      <c r="AO135" s="32"/>
      <c r="AP135" s="32"/>
      <c r="AQ135" s="13"/>
      <c r="AR135" s="14"/>
      <c r="AS135" s="45"/>
      <c r="AT135" s="45"/>
      <c r="AU135" s="13"/>
      <c r="AV135" s="32"/>
      <c r="AW135" s="32"/>
      <c r="AX135" s="40"/>
      <c r="AY135" s="32"/>
      <c r="AZ135" s="32"/>
      <c r="BA135" s="13"/>
      <c r="BB135" s="32"/>
      <c r="BC135" s="32"/>
      <c r="BD135" s="13"/>
      <c r="BE135" s="32"/>
      <c r="BF135" s="32"/>
      <c r="BG135" s="13"/>
      <c r="BH135" s="32"/>
      <c r="BI135" s="32"/>
      <c r="BJ135" s="40"/>
      <c r="BK135" s="32"/>
      <c r="BL135" s="32"/>
      <c r="BM135" s="13"/>
      <c r="BO135" s="45" t="s">
        <v>139</v>
      </c>
      <c r="BP135" s="45">
        <v>1</v>
      </c>
      <c r="BQ135" s="13">
        <v>59.33334033333333</v>
      </c>
      <c r="BR135" s="32" t="s">
        <v>139</v>
      </c>
      <c r="BS135" s="32">
        <v>1</v>
      </c>
      <c r="BT135" s="13">
        <v>54.3</v>
      </c>
      <c r="BU135" s="32" t="s">
        <v>285</v>
      </c>
      <c r="BV135" s="32"/>
      <c r="BW135" s="13">
        <v>57.3</v>
      </c>
      <c r="BX135" s="32"/>
      <c r="BY135" s="32"/>
      <c r="BZ135" s="13"/>
      <c r="CA135" s="32"/>
      <c r="CB135" s="32"/>
      <c r="CC135" s="13"/>
      <c r="CD135" s="32"/>
      <c r="CE135" s="32"/>
      <c r="CF135" s="6"/>
      <c r="CG135" s="32"/>
      <c r="CH135" s="32"/>
      <c r="CI135" s="13"/>
      <c r="CJ135" s="34"/>
      <c r="CK135" s="34"/>
      <c r="CL135" s="20"/>
      <c r="CM135" s="20"/>
      <c r="CN135" s="20"/>
      <c r="CR135" s="46"/>
      <c r="DG135" s="34"/>
      <c r="DH135" s="14"/>
    </row>
    <row r="136" spans="1:112" ht="14.25" hidden="1">
      <c r="A136" s="15" t="s">
        <v>86</v>
      </c>
      <c r="B136" s="2">
        <v>0</v>
      </c>
      <c r="C136" s="13">
        <v>96.000004</v>
      </c>
      <c r="D136" s="31" t="s">
        <v>86</v>
      </c>
      <c r="E136" s="40">
        <v>0</v>
      </c>
      <c r="F136" s="13">
        <v>137</v>
      </c>
      <c r="G136" s="40" t="s">
        <v>167</v>
      </c>
      <c r="H136" s="32">
        <v>22</v>
      </c>
      <c r="I136" s="13">
        <v>214.33338933333334</v>
      </c>
      <c r="J136" s="32" t="s">
        <v>85</v>
      </c>
      <c r="K136" s="32"/>
      <c r="L136" s="13">
        <v>126.33340933333334</v>
      </c>
      <c r="M136" s="32"/>
      <c r="N136" s="32"/>
      <c r="O136" s="13"/>
      <c r="P136" s="32"/>
      <c r="Q136" s="32"/>
      <c r="R136" s="13"/>
      <c r="S136" s="32"/>
      <c r="T136" s="32"/>
      <c r="U136" s="13"/>
      <c r="V136" s="34"/>
      <c r="W136" s="45"/>
      <c r="X136" s="45"/>
      <c r="Y136" s="13"/>
      <c r="Z136" s="32"/>
      <c r="AA136" s="32"/>
      <c r="AB136" s="13"/>
      <c r="AC136" s="32"/>
      <c r="AD136" s="32"/>
      <c r="AE136" s="13"/>
      <c r="AF136" s="32"/>
      <c r="AG136" s="32"/>
      <c r="AH136" s="13"/>
      <c r="AI136" s="32"/>
      <c r="AJ136" s="32"/>
      <c r="AK136" s="13"/>
      <c r="AL136" s="32"/>
      <c r="AM136" s="32"/>
      <c r="AN136" s="13"/>
      <c r="AO136" s="32"/>
      <c r="AP136" s="32"/>
      <c r="AQ136" s="13"/>
      <c r="AR136" s="14"/>
      <c r="AS136" s="45"/>
      <c r="AT136" s="45"/>
      <c r="AU136" s="13"/>
      <c r="AV136" s="32"/>
      <c r="AW136" s="32"/>
      <c r="AX136" s="40"/>
      <c r="AY136" s="32"/>
      <c r="AZ136" s="32"/>
      <c r="BA136" s="13"/>
      <c r="BB136" s="32"/>
      <c r="BC136" s="32"/>
      <c r="BD136" s="13"/>
      <c r="BE136" s="32"/>
      <c r="BF136" s="32"/>
      <c r="BG136" s="13"/>
      <c r="BH136" s="32"/>
      <c r="BI136" s="32"/>
      <c r="BJ136" s="40"/>
      <c r="BK136" s="32"/>
      <c r="BL136" s="32"/>
      <c r="BM136" s="13"/>
      <c r="BO136" s="45" t="s">
        <v>140</v>
      </c>
      <c r="BP136" s="45"/>
      <c r="BQ136" s="13">
        <v>56.33334333333334</v>
      </c>
      <c r="BR136" s="32" t="s">
        <v>140</v>
      </c>
      <c r="BS136" s="32"/>
      <c r="BT136" s="13">
        <v>53.7</v>
      </c>
      <c r="BU136" s="32"/>
      <c r="BV136" s="32"/>
      <c r="BW136" s="13"/>
      <c r="BX136" s="32"/>
      <c r="BY136" s="32"/>
      <c r="BZ136" s="13"/>
      <c r="CA136" s="32"/>
      <c r="CB136" s="32"/>
      <c r="CC136" s="13"/>
      <c r="CD136" s="32"/>
      <c r="CE136" s="32"/>
      <c r="CF136" s="6"/>
      <c r="CG136" s="32"/>
      <c r="CH136" s="32"/>
      <c r="CI136" s="13"/>
      <c r="CJ136" s="34"/>
      <c r="CK136" s="34"/>
      <c r="CL136" s="20"/>
      <c r="CM136" s="20"/>
      <c r="CN136" s="20"/>
      <c r="CR136" s="46"/>
      <c r="DG136" s="34"/>
      <c r="DH136" s="14"/>
    </row>
    <row r="137" spans="1:112" ht="14.25" hidden="1">
      <c r="A137" s="15" t="s">
        <v>167</v>
      </c>
      <c r="B137" s="2"/>
      <c r="C137" s="13"/>
      <c r="D137" s="31" t="s">
        <v>167</v>
      </c>
      <c r="E137" s="40">
        <v>0</v>
      </c>
      <c r="F137" s="13">
        <v>49.2</v>
      </c>
      <c r="G137" s="40"/>
      <c r="H137" s="32"/>
      <c r="I137" s="13"/>
      <c r="J137" s="32"/>
      <c r="K137" s="32"/>
      <c r="L137" s="13"/>
      <c r="M137" s="32"/>
      <c r="N137" s="32"/>
      <c r="O137" s="13"/>
      <c r="P137" s="32"/>
      <c r="Q137" s="32"/>
      <c r="R137" s="13"/>
      <c r="S137" s="32"/>
      <c r="T137" s="32"/>
      <c r="U137" s="13"/>
      <c r="V137" s="34"/>
      <c r="W137" s="45"/>
      <c r="X137" s="45"/>
      <c r="Y137" s="13"/>
      <c r="Z137" s="32"/>
      <c r="AA137" s="32"/>
      <c r="AB137" s="13"/>
      <c r="AC137" s="32"/>
      <c r="AD137" s="32"/>
      <c r="AE137" s="13"/>
      <c r="AF137" s="32"/>
      <c r="AG137" s="32"/>
      <c r="AH137" s="13"/>
      <c r="AI137" s="32"/>
      <c r="AJ137" s="32"/>
      <c r="AK137" s="13"/>
      <c r="AL137" s="32"/>
      <c r="AM137" s="32"/>
      <c r="AN137" s="13"/>
      <c r="AO137" s="32"/>
      <c r="AP137" s="32"/>
      <c r="AQ137" s="13"/>
      <c r="AR137" s="14"/>
      <c r="AS137" s="45"/>
      <c r="AT137" s="45"/>
      <c r="AU137" s="13"/>
      <c r="AV137" s="32"/>
      <c r="AW137" s="32"/>
      <c r="AX137" s="40"/>
      <c r="AY137" s="32"/>
      <c r="AZ137" s="32"/>
      <c r="BA137" s="13"/>
      <c r="BB137" s="32"/>
      <c r="BC137" s="32"/>
      <c r="BD137" s="13"/>
      <c r="BE137" s="32"/>
      <c r="BF137" s="32"/>
      <c r="BG137" s="13"/>
      <c r="BH137" s="32"/>
      <c r="BI137" s="32"/>
      <c r="BJ137" s="40"/>
      <c r="BK137" s="32"/>
      <c r="BL137" s="32"/>
      <c r="BM137" s="13"/>
      <c r="BO137" s="45" t="s">
        <v>142</v>
      </c>
      <c r="BP137" s="45"/>
      <c r="BQ137" s="13">
        <v>49.000012</v>
      </c>
      <c r="BR137" s="32" t="s">
        <v>142</v>
      </c>
      <c r="BS137" s="32"/>
      <c r="BT137" s="13">
        <v>43.7</v>
      </c>
      <c r="BU137" s="32"/>
      <c r="BV137" s="32"/>
      <c r="BW137" s="13"/>
      <c r="BX137" s="32"/>
      <c r="BY137" s="32"/>
      <c r="BZ137" s="13"/>
      <c r="CA137" s="32"/>
      <c r="CB137" s="32"/>
      <c r="CC137" s="13"/>
      <c r="CD137" s="32"/>
      <c r="CE137" s="32"/>
      <c r="CF137" s="6"/>
      <c r="CG137" s="32"/>
      <c r="CH137" s="32"/>
      <c r="CI137" s="13"/>
      <c r="CJ137" s="34"/>
      <c r="CK137" s="34"/>
      <c r="CL137" s="20"/>
      <c r="CM137" s="20"/>
      <c r="CN137" s="20"/>
      <c r="CR137" s="46"/>
      <c r="DG137" s="34"/>
      <c r="DH137" s="14"/>
    </row>
    <row r="138" spans="1:112" ht="14.25" hidden="1">
      <c r="A138" s="2"/>
      <c r="B138" s="2"/>
      <c r="C138" s="13"/>
      <c r="D138" s="31"/>
      <c r="E138" s="40"/>
      <c r="F138" s="13"/>
      <c r="G138" s="40"/>
      <c r="H138" s="32"/>
      <c r="I138" s="13"/>
      <c r="J138" s="32"/>
      <c r="K138" s="32"/>
      <c r="L138" s="13"/>
      <c r="M138" s="32"/>
      <c r="N138" s="32"/>
      <c r="O138" s="13"/>
      <c r="P138" s="32"/>
      <c r="Q138" s="32"/>
      <c r="R138" s="13"/>
      <c r="S138" s="32"/>
      <c r="T138" s="32"/>
      <c r="U138" s="13"/>
      <c r="V138" s="34"/>
      <c r="W138" s="45"/>
      <c r="X138" s="45"/>
      <c r="Y138" s="13"/>
      <c r="Z138" s="32"/>
      <c r="AA138" s="32"/>
      <c r="AB138" s="13"/>
      <c r="AC138" s="32"/>
      <c r="AD138" s="32"/>
      <c r="AE138" s="13"/>
      <c r="AF138" s="32"/>
      <c r="AG138" s="32"/>
      <c r="AH138" s="13"/>
      <c r="AI138" s="32"/>
      <c r="AJ138" s="32"/>
      <c r="AK138" s="13"/>
      <c r="AL138" s="32"/>
      <c r="AM138" s="32"/>
      <c r="AN138" s="13"/>
      <c r="AO138" s="32"/>
      <c r="AP138" s="32"/>
      <c r="AQ138" s="13"/>
      <c r="AR138" s="14"/>
      <c r="AS138" s="45"/>
      <c r="AT138" s="45"/>
      <c r="AU138" s="13"/>
      <c r="AV138" s="32"/>
      <c r="AW138" s="32"/>
      <c r="AX138" s="40"/>
      <c r="AY138" s="32"/>
      <c r="AZ138" s="32"/>
      <c r="BA138" s="13"/>
      <c r="BB138" s="32"/>
      <c r="BC138" s="32"/>
      <c r="BD138" s="13"/>
      <c r="BE138" s="32"/>
      <c r="BF138" s="32"/>
      <c r="BG138" s="13"/>
      <c r="BH138" s="32"/>
      <c r="BI138" s="32"/>
      <c r="BJ138" s="40"/>
      <c r="BK138" s="32"/>
      <c r="BL138" s="32"/>
      <c r="BM138" s="13"/>
      <c r="BO138" s="45"/>
      <c r="BP138" s="45"/>
      <c r="BQ138" s="13"/>
      <c r="BR138" s="32"/>
      <c r="BS138" s="32"/>
      <c r="BT138" s="13"/>
      <c r="BU138" s="32"/>
      <c r="BV138" s="32"/>
      <c r="BW138" s="13"/>
      <c r="BX138" s="32"/>
      <c r="BY138" s="32"/>
      <c r="BZ138" s="13"/>
      <c r="CA138" s="32"/>
      <c r="CB138" s="32"/>
      <c r="CC138" s="13"/>
      <c r="CD138" s="32"/>
      <c r="CE138" s="32"/>
      <c r="CF138" s="6"/>
      <c r="CG138" s="32"/>
      <c r="CH138" s="32"/>
      <c r="CI138" s="13"/>
      <c r="CJ138" s="34"/>
      <c r="CK138" s="34"/>
      <c r="CL138" s="20"/>
      <c r="CM138" s="20"/>
      <c r="CN138" s="20"/>
      <c r="CR138" s="46"/>
      <c r="DG138" s="34"/>
      <c r="DH138" s="14"/>
    </row>
    <row r="139" spans="1:112" ht="14.25" hidden="1">
      <c r="A139" s="2"/>
      <c r="B139" s="2"/>
      <c r="C139" s="13"/>
      <c r="D139" s="31"/>
      <c r="E139" s="40"/>
      <c r="F139" s="13"/>
      <c r="G139" s="40"/>
      <c r="H139" s="32"/>
      <c r="I139" s="13"/>
      <c r="J139" s="32"/>
      <c r="K139" s="32"/>
      <c r="L139" s="13"/>
      <c r="M139" s="32"/>
      <c r="N139" s="32"/>
      <c r="O139" s="13"/>
      <c r="P139" s="32"/>
      <c r="Q139" s="32"/>
      <c r="R139" s="13"/>
      <c r="S139" s="32"/>
      <c r="T139" s="32"/>
      <c r="U139" s="13"/>
      <c r="V139" s="34"/>
      <c r="W139" s="45"/>
      <c r="X139" s="45"/>
      <c r="Y139" s="13"/>
      <c r="Z139" s="32"/>
      <c r="AA139" s="32"/>
      <c r="AB139" s="13"/>
      <c r="AC139" s="32"/>
      <c r="AD139" s="32"/>
      <c r="AE139" s="13"/>
      <c r="AF139" s="32"/>
      <c r="AG139" s="32"/>
      <c r="AH139" s="13"/>
      <c r="AI139" s="32"/>
      <c r="AJ139" s="32"/>
      <c r="AK139" s="13"/>
      <c r="AL139" s="32"/>
      <c r="AM139" s="32"/>
      <c r="AN139" s="13"/>
      <c r="AO139" s="32"/>
      <c r="AP139" s="32"/>
      <c r="AQ139" s="13"/>
      <c r="AR139" s="14"/>
      <c r="AS139" s="45"/>
      <c r="AT139" s="45"/>
      <c r="AU139" s="13"/>
      <c r="AV139" s="32"/>
      <c r="AW139" s="32"/>
      <c r="AX139" s="40"/>
      <c r="AY139" s="32"/>
      <c r="AZ139" s="32"/>
      <c r="BA139" s="13"/>
      <c r="BB139" s="32"/>
      <c r="BC139" s="32"/>
      <c r="BD139" s="13"/>
      <c r="BE139" s="32"/>
      <c r="BF139" s="32"/>
      <c r="BG139" s="13"/>
      <c r="BH139" s="32"/>
      <c r="BI139" s="32"/>
      <c r="BJ139" s="40"/>
      <c r="BK139" s="32"/>
      <c r="BL139" s="32"/>
      <c r="BM139" s="13"/>
      <c r="BO139" s="45"/>
      <c r="BP139" s="45"/>
      <c r="BQ139" s="13"/>
      <c r="BR139" s="32"/>
      <c r="BS139" s="32"/>
      <c r="BT139" s="13"/>
      <c r="BU139" s="32"/>
      <c r="BV139" s="32"/>
      <c r="BW139" s="13"/>
      <c r="BX139" s="32"/>
      <c r="BY139" s="32"/>
      <c r="BZ139" s="13"/>
      <c r="CA139" s="32"/>
      <c r="CB139" s="32"/>
      <c r="CC139" s="13"/>
      <c r="CD139" s="32"/>
      <c r="CE139" s="32"/>
      <c r="CF139" s="6"/>
      <c r="CG139" s="32"/>
      <c r="CH139" s="32"/>
      <c r="CI139" s="13"/>
      <c r="CJ139" s="34"/>
      <c r="CK139" s="34"/>
      <c r="CL139" s="20"/>
      <c r="CM139" s="20"/>
      <c r="CN139" s="20"/>
      <c r="CR139" s="46"/>
      <c r="DG139" s="34"/>
      <c r="DH139" s="14"/>
    </row>
    <row r="140" spans="1:112" ht="14.25" hidden="1">
      <c r="A140" s="2"/>
      <c r="B140" s="2"/>
      <c r="C140" s="13"/>
      <c r="D140" s="31"/>
      <c r="E140" s="40"/>
      <c r="F140" s="13"/>
      <c r="G140" s="40"/>
      <c r="H140" s="32"/>
      <c r="I140" s="13"/>
      <c r="J140" s="32"/>
      <c r="K140" s="32"/>
      <c r="L140" s="13"/>
      <c r="M140" s="32"/>
      <c r="N140" s="32"/>
      <c r="O140" s="13"/>
      <c r="P140" s="32"/>
      <c r="Q140" s="32"/>
      <c r="R140" s="13"/>
      <c r="S140" s="32"/>
      <c r="T140" s="32"/>
      <c r="U140" s="13"/>
      <c r="V140" s="34"/>
      <c r="W140" s="45"/>
      <c r="X140" s="45"/>
      <c r="Y140" s="13"/>
      <c r="Z140" s="32"/>
      <c r="AA140" s="32"/>
      <c r="AB140" s="13"/>
      <c r="AC140" s="32"/>
      <c r="AD140" s="32"/>
      <c r="AE140" s="13"/>
      <c r="AF140" s="32"/>
      <c r="AG140" s="32"/>
      <c r="AH140" s="13"/>
      <c r="AI140" s="32"/>
      <c r="AJ140" s="32"/>
      <c r="AK140" s="13"/>
      <c r="AL140" s="32"/>
      <c r="AM140" s="32"/>
      <c r="AN140" s="13"/>
      <c r="AO140" s="32"/>
      <c r="AP140" s="32"/>
      <c r="AQ140" s="13"/>
      <c r="AR140" s="14"/>
      <c r="AS140" s="45"/>
      <c r="AT140" s="45"/>
      <c r="AU140" s="13"/>
      <c r="AV140" s="32"/>
      <c r="AW140" s="32"/>
      <c r="AX140" s="40"/>
      <c r="AY140" s="32"/>
      <c r="AZ140" s="32"/>
      <c r="BA140" s="13"/>
      <c r="BB140" s="32"/>
      <c r="BC140" s="32"/>
      <c r="BD140" s="13"/>
      <c r="BE140" s="32"/>
      <c r="BF140" s="32"/>
      <c r="BG140" s="13"/>
      <c r="BH140" s="32"/>
      <c r="BI140" s="32"/>
      <c r="BJ140" s="40"/>
      <c r="BK140" s="32"/>
      <c r="BL140" s="32"/>
      <c r="BM140" s="13"/>
      <c r="BO140" s="45"/>
      <c r="BP140" s="45"/>
      <c r="BQ140" s="13"/>
      <c r="BR140" s="32"/>
      <c r="BS140" s="32"/>
      <c r="BT140" s="13"/>
      <c r="BU140" s="32"/>
      <c r="BV140" s="32"/>
      <c r="BW140" s="13"/>
      <c r="BX140" s="32"/>
      <c r="BY140" s="32"/>
      <c r="BZ140" s="13"/>
      <c r="CA140" s="32"/>
      <c r="CB140" s="32"/>
      <c r="CC140" s="13"/>
      <c r="CD140" s="32"/>
      <c r="CE140" s="32"/>
      <c r="CF140" s="6"/>
      <c r="CG140" s="32"/>
      <c r="CH140" s="32"/>
      <c r="CI140" s="13"/>
      <c r="CJ140" s="34"/>
      <c r="CK140" s="34"/>
      <c r="CL140" s="20"/>
      <c r="CM140" s="20"/>
      <c r="CN140" s="20"/>
      <c r="CR140" s="46"/>
      <c r="DG140" s="34"/>
      <c r="DH140" s="14"/>
    </row>
    <row r="141" spans="1:112" ht="14.25" hidden="1">
      <c r="A141" s="2"/>
      <c r="B141" s="2"/>
      <c r="C141" s="13"/>
      <c r="D141" s="31"/>
      <c r="E141" s="40"/>
      <c r="F141" s="13"/>
      <c r="G141" s="40"/>
      <c r="H141" s="32"/>
      <c r="I141" s="13"/>
      <c r="J141" s="32"/>
      <c r="K141" s="32"/>
      <c r="L141" s="13"/>
      <c r="M141" s="32"/>
      <c r="N141" s="32"/>
      <c r="O141" s="13"/>
      <c r="P141" s="32"/>
      <c r="Q141" s="32"/>
      <c r="R141" s="13"/>
      <c r="S141" s="32"/>
      <c r="T141" s="32"/>
      <c r="U141" s="13"/>
      <c r="V141" s="34"/>
      <c r="W141" s="45"/>
      <c r="X141" s="45"/>
      <c r="Y141" s="13"/>
      <c r="Z141" s="32"/>
      <c r="AA141" s="32"/>
      <c r="AB141" s="13"/>
      <c r="AC141" s="32"/>
      <c r="AD141" s="32"/>
      <c r="AE141" s="13"/>
      <c r="AF141" s="32"/>
      <c r="AG141" s="32"/>
      <c r="AH141" s="13"/>
      <c r="AI141" s="32"/>
      <c r="AJ141" s="32"/>
      <c r="AK141" s="13"/>
      <c r="AL141" s="32"/>
      <c r="AM141" s="32"/>
      <c r="AN141" s="13"/>
      <c r="AO141" s="32"/>
      <c r="AP141" s="32"/>
      <c r="AQ141" s="13"/>
      <c r="AR141" s="14"/>
      <c r="AS141" s="45"/>
      <c r="AT141" s="45"/>
      <c r="AU141" s="13"/>
      <c r="AV141" s="32"/>
      <c r="AW141" s="32"/>
      <c r="AX141" s="40"/>
      <c r="AY141" s="32"/>
      <c r="AZ141" s="32"/>
      <c r="BA141" s="13"/>
      <c r="BB141" s="32"/>
      <c r="BC141" s="32"/>
      <c r="BD141" s="13"/>
      <c r="BE141" s="32"/>
      <c r="BF141" s="32"/>
      <c r="BG141" s="13"/>
      <c r="BH141" s="32"/>
      <c r="BI141" s="32"/>
      <c r="BJ141" s="40"/>
      <c r="BK141" s="32"/>
      <c r="BL141" s="32"/>
      <c r="BM141" s="13"/>
      <c r="BO141" s="45"/>
      <c r="BP141" s="45"/>
      <c r="BQ141" s="13"/>
      <c r="BR141" s="32"/>
      <c r="BS141" s="32"/>
      <c r="BT141" s="13"/>
      <c r="BU141" s="32"/>
      <c r="BV141" s="32"/>
      <c r="BW141" s="13"/>
      <c r="BX141" s="32"/>
      <c r="BY141" s="32"/>
      <c r="BZ141" s="13"/>
      <c r="CA141" s="32"/>
      <c r="CB141" s="32"/>
      <c r="CC141" s="13"/>
      <c r="CD141" s="32"/>
      <c r="CE141" s="32"/>
      <c r="CF141" s="6"/>
      <c r="CG141" s="32"/>
      <c r="CH141" s="32"/>
      <c r="CI141" s="13"/>
      <c r="CJ141" s="34"/>
      <c r="CK141" s="34"/>
      <c r="CL141" s="20"/>
      <c r="CM141" s="20"/>
      <c r="CN141" s="20"/>
      <c r="CR141" s="46"/>
      <c r="DG141" s="34"/>
      <c r="DH141" s="14"/>
    </row>
    <row r="142" spans="1:112" ht="14.25" hidden="1">
      <c r="A142" s="2"/>
      <c r="B142" s="2"/>
      <c r="C142" s="13"/>
      <c r="D142" s="31"/>
      <c r="E142" s="40"/>
      <c r="F142" s="13"/>
      <c r="G142" s="40"/>
      <c r="H142" s="32"/>
      <c r="I142" s="13"/>
      <c r="J142" s="32"/>
      <c r="K142" s="32"/>
      <c r="L142" s="13"/>
      <c r="M142" s="32"/>
      <c r="N142" s="32"/>
      <c r="O142" s="13"/>
      <c r="P142" s="32"/>
      <c r="Q142" s="32"/>
      <c r="R142" s="13"/>
      <c r="S142" s="32"/>
      <c r="T142" s="32"/>
      <c r="U142" s="13"/>
      <c r="V142" s="34"/>
      <c r="W142" s="45"/>
      <c r="X142" s="45"/>
      <c r="Y142" s="13"/>
      <c r="Z142" s="32"/>
      <c r="AA142" s="32"/>
      <c r="AB142" s="13"/>
      <c r="AC142" s="32"/>
      <c r="AD142" s="32"/>
      <c r="AE142" s="13"/>
      <c r="AF142" s="32"/>
      <c r="AG142" s="32"/>
      <c r="AH142" s="13"/>
      <c r="AI142" s="32"/>
      <c r="AJ142" s="32"/>
      <c r="AK142" s="13"/>
      <c r="AL142" s="32"/>
      <c r="AM142" s="32"/>
      <c r="AN142" s="13"/>
      <c r="AO142" s="32"/>
      <c r="AP142" s="32"/>
      <c r="AQ142" s="13"/>
      <c r="AR142" s="14"/>
      <c r="AS142" s="45"/>
      <c r="AT142" s="45"/>
      <c r="AU142" s="13"/>
      <c r="AV142" s="32"/>
      <c r="AW142" s="32"/>
      <c r="AX142" s="40"/>
      <c r="AY142" s="32"/>
      <c r="AZ142" s="32"/>
      <c r="BA142" s="13"/>
      <c r="BB142" s="32"/>
      <c r="BC142" s="32"/>
      <c r="BD142" s="13"/>
      <c r="BE142" s="32"/>
      <c r="BF142" s="32"/>
      <c r="BG142" s="13"/>
      <c r="BH142" s="32"/>
      <c r="BI142" s="32"/>
      <c r="BJ142" s="40"/>
      <c r="BK142" s="32"/>
      <c r="BL142" s="32"/>
      <c r="BM142" s="13"/>
      <c r="BO142" s="45"/>
      <c r="BP142" s="45"/>
      <c r="BQ142" s="13"/>
      <c r="BR142" s="32"/>
      <c r="BS142" s="32"/>
      <c r="BT142" s="13"/>
      <c r="BU142" s="32"/>
      <c r="BV142" s="32"/>
      <c r="BW142" s="13"/>
      <c r="BX142" s="32"/>
      <c r="BY142" s="32"/>
      <c r="BZ142" s="13"/>
      <c r="CA142" s="32"/>
      <c r="CB142" s="32"/>
      <c r="CC142" s="13"/>
      <c r="CD142" s="32"/>
      <c r="CE142" s="32"/>
      <c r="CF142" s="6"/>
      <c r="CG142" s="32"/>
      <c r="CH142" s="32"/>
      <c r="CI142" s="13"/>
      <c r="CJ142" s="34"/>
      <c r="CK142" s="34"/>
      <c r="CL142" s="20"/>
      <c r="CM142" s="20"/>
      <c r="CN142" s="20"/>
      <c r="CR142" s="46"/>
      <c r="DG142" s="34"/>
      <c r="DH142" s="14"/>
    </row>
    <row r="143" spans="1:112" ht="14.25" hidden="1">
      <c r="A143" s="2"/>
      <c r="B143" s="2"/>
      <c r="C143" s="13"/>
      <c r="D143" s="31"/>
      <c r="E143" s="40"/>
      <c r="F143" s="13"/>
      <c r="G143" s="40"/>
      <c r="H143" s="32"/>
      <c r="I143" s="13"/>
      <c r="J143" s="32"/>
      <c r="K143" s="32"/>
      <c r="L143" s="13"/>
      <c r="M143" s="32"/>
      <c r="N143" s="32"/>
      <c r="O143" s="13"/>
      <c r="P143" s="32"/>
      <c r="Q143" s="32"/>
      <c r="R143" s="13"/>
      <c r="S143" s="32"/>
      <c r="T143" s="32"/>
      <c r="U143" s="13"/>
      <c r="V143" s="34"/>
      <c r="W143" s="45"/>
      <c r="X143" s="45"/>
      <c r="Y143" s="13"/>
      <c r="Z143" s="32"/>
      <c r="AA143" s="32"/>
      <c r="AB143" s="13"/>
      <c r="AC143" s="32"/>
      <c r="AD143" s="32"/>
      <c r="AE143" s="13"/>
      <c r="AF143" s="32"/>
      <c r="AG143" s="32"/>
      <c r="AH143" s="13"/>
      <c r="AI143" s="32"/>
      <c r="AJ143" s="32"/>
      <c r="AK143" s="13"/>
      <c r="AL143" s="32"/>
      <c r="AM143" s="32"/>
      <c r="AN143" s="13"/>
      <c r="AO143" s="32"/>
      <c r="AP143" s="32"/>
      <c r="AQ143" s="13"/>
      <c r="AR143" s="14"/>
      <c r="AS143" s="45"/>
      <c r="AT143" s="45"/>
      <c r="AU143" s="13"/>
      <c r="AV143" s="32"/>
      <c r="AW143" s="32"/>
      <c r="AX143" s="40"/>
      <c r="AY143" s="32"/>
      <c r="AZ143" s="32"/>
      <c r="BA143" s="13"/>
      <c r="BB143" s="32"/>
      <c r="BC143" s="32"/>
      <c r="BD143" s="13"/>
      <c r="BE143" s="32"/>
      <c r="BF143" s="32"/>
      <c r="BG143" s="13"/>
      <c r="BH143" s="32"/>
      <c r="BI143" s="32"/>
      <c r="BJ143" s="40"/>
      <c r="BK143" s="32"/>
      <c r="BL143" s="32"/>
      <c r="BM143" s="13"/>
      <c r="BO143" s="45"/>
      <c r="BP143" s="45"/>
      <c r="BQ143" s="13"/>
      <c r="BR143" s="32"/>
      <c r="BS143" s="32"/>
      <c r="BT143" s="13"/>
      <c r="BU143" s="32"/>
      <c r="BV143" s="32"/>
      <c r="BW143" s="13"/>
      <c r="BX143" s="32"/>
      <c r="BY143" s="32"/>
      <c r="BZ143" s="13"/>
      <c r="CA143" s="32"/>
      <c r="CB143" s="32"/>
      <c r="CC143" s="13"/>
      <c r="CD143" s="32"/>
      <c r="CE143" s="32"/>
      <c r="CF143" s="6"/>
      <c r="CG143" s="32"/>
      <c r="CH143" s="32"/>
      <c r="CI143" s="13"/>
      <c r="CJ143" s="34"/>
      <c r="CK143" s="34"/>
      <c r="CL143" s="20"/>
      <c r="CM143" s="20"/>
      <c r="CN143" s="20"/>
      <c r="CR143" s="46"/>
      <c r="DG143" s="34"/>
      <c r="DH143" s="14"/>
    </row>
    <row r="144" spans="1:112" ht="14.25" hidden="1">
      <c r="A144" s="2"/>
      <c r="B144" s="2"/>
      <c r="C144" s="13"/>
      <c r="D144" s="31"/>
      <c r="E144" s="40"/>
      <c r="F144" s="13"/>
      <c r="G144" s="40"/>
      <c r="H144" s="32"/>
      <c r="I144" s="13"/>
      <c r="J144" s="32"/>
      <c r="K144" s="32"/>
      <c r="L144" s="13"/>
      <c r="M144" s="32"/>
      <c r="N144" s="32"/>
      <c r="O144" s="13"/>
      <c r="P144" s="32"/>
      <c r="Q144" s="32"/>
      <c r="R144" s="13"/>
      <c r="S144" s="32"/>
      <c r="T144" s="32"/>
      <c r="U144" s="13"/>
      <c r="V144" s="34"/>
      <c r="W144" s="45"/>
      <c r="X144" s="45"/>
      <c r="Y144" s="13"/>
      <c r="Z144" s="32"/>
      <c r="AA144" s="32"/>
      <c r="AB144" s="13"/>
      <c r="AC144" s="32"/>
      <c r="AD144" s="32"/>
      <c r="AE144" s="13"/>
      <c r="AF144" s="32"/>
      <c r="AG144" s="32"/>
      <c r="AH144" s="13"/>
      <c r="AI144" s="32"/>
      <c r="AJ144" s="32"/>
      <c r="AK144" s="13"/>
      <c r="AL144" s="32"/>
      <c r="AM144" s="32"/>
      <c r="AN144" s="13"/>
      <c r="AO144" s="32"/>
      <c r="AP144" s="32"/>
      <c r="AQ144" s="13"/>
      <c r="AR144" s="14"/>
      <c r="AS144" s="45"/>
      <c r="AT144" s="45"/>
      <c r="AU144" s="13"/>
      <c r="AV144" s="32"/>
      <c r="AW144" s="32"/>
      <c r="AX144" s="40"/>
      <c r="AY144" s="32"/>
      <c r="AZ144" s="32"/>
      <c r="BA144" s="13"/>
      <c r="BB144" s="32"/>
      <c r="BC144" s="32"/>
      <c r="BD144" s="13"/>
      <c r="BE144" s="32"/>
      <c r="BF144" s="32"/>
      <c r="BG144" s="13"/>
      <c r="BH144" s="32"/>
      <c r="BI144" s="32"/>
      <c r="BJ144" s="40"/>
      <c r="BK144" s="32"/>
      <c r="BL144" s="32"/>
      <c r="BM144" s="13"/>
      <c r="BO144" s="45"/>
      <c r="BP144" s="45"/>
      <c r="BQ144" s="13"/>
      <c r="BR144" s="32"/>
      <c r="BS144" s="32"/>
      <c r="BT144" s="13"/>
      <c r="BU144" s="32"/>
      <c r="BV144" s="32"/>
      <c r="BW144" s="13"/>
      <c r="BX144" s="32"/>
      <c r="BY144" s="32"/>
      <c r="BZ144" s="13"/>
      <c r="CA144" s="32"/>
      <c r="CB144" s="32"/>
      <c r="CC144" s="13"/>
      <c r="CD144" s="32"/>
      <c r="CE144" s="32"/>
      <c r="CF144" s="6"/>
      <c r="CG144" s="32"/>
      <c r="CH144" s="32"/>
      <c r="CI144" s="13"/>
      <c r="CJ144" s="34"/>
      <c r="CK144" s="34"/>
      <c r="CL144" s="20"/>
      <c r="CM144" s="20"/>
      <c r="CN144" s="20"/>
      <c r="CR144" s="46"/>
      <c r="DG144" s="34"/>
      <c r="DH144" s="14"/>
    </row>
    <row r="145" spans="1:112" ht="14.25" hidden="1">
      <c r="A145" s="2"/>
      <c r="B145" s="2"/>
      <c r="C145" s="13"/>
      <c r="D145" s="31"/>
      <c r="E145" s="40"/>
      <c r="F145" s="13"/>
      <c r="G145" s="40"/>
      <c r="H145" s="32"/>
      <c r="I145" s="13"/>
      <c r="J145" s="32"/>
      <c r="K145" s="32"/>
      <c r="L145" s="13"/>
      <c r="M145" s="32"/>
      <c r="N145" s="32"/>
      <c r="O145" s="13"/>
      <c r="P145" s="32"/>
      <c r="Q145" s="32"/>
      <c r="R145" s="13"/>
      <c r="S145" s="32"/>
      <c r="T145" s="32"/>
      <c r="U145" s="13"/>
      <c r="V145" s="34"/>
      <c r="W145" s="45"/>
      <c r="X145" s="45"/>
      <c r="Y145" s="13"/>
      <c r="Z145" s="32"/>
      <c r="AA145" s="32"/>
      <c r="AB145" s="13"/>
      <c r="AC145" s="32"/>
      <c r="AD145" s="32"/>
      <c r="AE145" s="13"/>
      <c r="AF145" s="32"/>
      <c r="AG145" s="32"/>
      <c r="AH145" s="13"/>
      <c r="AI145" s="32"/>
      <c r="AJ145" s="32"/>
      <c r="AK145" s="13"/>
      <c r="AL145" s="32"/>
      <c r="AM145" s="32"/>
      <c r="AN145" s="13"/>
      <c r="AO145" s="32"/>
      <c r="AP145" s="32"/>
      <c r="AQ145" s="13"/>
      <c r="AR145" s="14"/>
      <c r="AS145" s="45"/>
      <c r="AT145" s="45"/>
      <c r="AU145" s="13"/>
      <c r="AV145" s="32"/>
      <c r="AW145" s="32"/>
      <c r="AX145" s="40"/>
      <c r="AY145" s="32"/>
      <c r="AZ145" s="32"/>
      <c r="BA145" s="13"/>
      <c r="BB145" s="32"/>
      <c r="BC145" s="32"/>
      <c r="BD145" s="13"/>
      <c r="BE145" s="32"/>
      <c r="BF145" s="32"/>
      <c r="BG145" s="13"/>
      <c r="BH145" s="32"/>
      <c r="BI145" s="32"/>
      <c r="BJ145" s="40"/>
      <c r="BK145" s="32"/>
      <c r="BL145" s="32"/>
      <c r="BM145" s="13"/>
      <c r="BO145" s="45"/>
      <c r="BP145" s="45"/>
      <c r="BQ145" s="13"/>
      <c r="BR145" s="32"/>
      <c r="BS145" s="32"/>
      <c r="BT145" s="13"/>
      <c r="BU145" s="32"/>
      <c r="BV145" s="32"/>
      <c r="BW145" s="13"/>
      <c r="BX145" s="32"/>
      <c r="BY145" s="32"/>
      <c r="BZ145" s="13"/>
      <c r="CA145" s="32"/>
      <c r="CB145" s="32"/>
      <c r="CC145" s="13"/>
      <c r="CD145" s="32"/>
      <c r="CE145" s="32"/>
      <c r="CF145" s="6"/>
      <c r="CG145" s="32"/>
      <c r="CH145" s="32"/>
      <c r="CI145" s="13"/>
      <c r="CJ145" s="34"/>
      <c r="CK145" s="34"/>
      <c r="CL145" s="20"/>
      <c r="CM145" s="20"/>
      <c r="CN145" s="20"/>
      <c r="CR145" s="46"/>
      <c r="DG145" s="34"/>
      <c r="DH145" s="14"/>
    </row>
    <row r="146" spans="1:91" ht="14.25" hidden="1">
      <c r="A146" s="2"/>
      <c r="B146" s="2"/>
      <c r="C146" s="13"/>
      <c r="D146" s="31"/>
      <c r="E146" s="40"/>
      <c r="F146" s="13"/>
      <c r="G146" s="40"/>
      <c r="H146" s="32"/>
      <c r="I146" s="13"/>
      <c r="J146" s="32"/>
      <c r="K146" s="32"/>
      <c r="L146" s="13"/>
      <c r="M146" s="32"/>
      <c r="N146" s="32"/>
      <c r="O146" s="13"/>
      <c r="P146" s="32"/>
      <c r="Q146" s="32"/>
      <c r="R146" s="13"/>
      <c r="S146" s="32"/>
      <c r="T146" s="32"/>
      <c r="U146" s="13"/>
      <c r="V146" s="34"/>
      <c r="W146" s="14"/>
      <c r="X146" s="36"/>
      <c r="Y146" s="20"/>
      <c r="Z146" s="37"/>
      <c r="AA146" s="22"/>
      <c r="AB146"/>
      <c r="AC146"/>
      <c r="AD146"/>
      <c r="AE146"/>
      <c r="AF146" s="28"/>
      <c r="AP146" s="34"/>
      <c r="AQ146" s="14"/>
      <c r="AR146" s="34"/>
      <c r="AS146" s="14"/>
      <c r="AT146" s="34"/>
      <c r="AU146" s="14"/>
      <c r="AW146" s="4"/>
      <c r="AY146"/>
      <c r="BA146"/>
      <c r="BB146" s="28"/>
      <c r="BK146" s="14"/>
      <c r="BL146" s="34"/>
      <c r="BM146" s="14"/>
      <c r="BN146" s="34"/>
      <c r="BO146" s="14"/>
      <c r="BP146" s="34"/>
      <c r="BQ146" s="20"/>
      <c r="BR146" s="20"/>
      <c r="BS146" s="20"/>
      <c r="BT146"/>
      <c r="BU146"/>
      <c r="BV146"/>
      <c r="BW146"/>
      <c r="BX146" s="28"/>
      <c r="CH146" s="34"/>
      <c r="CI146" s="14"/>
      <c r="CJ146" s="34"/>
      <c r="CK146" s="14"/>
      <c r="CL146" s="34"/>
      <c r="CM146" s="14"/>
    </row>
    <row r="147" spans="1:91" ht="14.25" hidden="1">
      <c r="A147" s="2"/>
      <c r="B147" s="2"/>
      <c r="C147" s="13"/>
      <c r="D147" s="31"/>
      <c r="E147" s="40"/>
      <c r="F147" s="13"/>
      <c r="G147" s="40"/>
      <c r="H147" s="32"/>
      <c r="I147" s="13"/>
      <c r="J147" s="32"/>
      <c r="K147" s="32"/>
      <c r="L147" s="13"/>
      <c r="M147" s="32"/>
      <c r="N147" s="32"/>
      <c r="O147" s="13"/>
      <c r="P147" s="32"/>
      <c r="Q147" s="32"/>
      <c r="R147" s="13"/>
      <c r="S147" s="32"/>
      <c r="T147" s="32"/>
      <c r="U147" s="13"/>
      <c r="V147" s="34"/>
      <c r="W147" s="14"/>
      <c r="X147" s="36"/>
      <c r="Y147" s="20"/>
      <c r="Z147" s="37"/>
      <c r="AA147" s="22"/>
      <c r="AB147"/>
      <c r="AC147"/>
      <c r="AD147"/>
      <c r="AE147"/>
      <c r="AF147" s="28"/>
      <c r="AP147" s="34"/>
      <c r="AQ147" s="14"/>
      <c r="AR147" s="34"/>
      <c r="AS147" s="14"/>
      <c r="AT147" s="34"/>
      <c r="AU147" s="14"/>
      <c r="AW147" s="4"/>
      <c r="AY147"/>
      <c r="BA147"/>
      <c r="BB147" s="28"/>
      <c r="BK147" s="14"/>
      <c r="BL147" s="34"/>
      <c r="BM147" s="14"/>
      <c r="BN147" s="34"/>
      <c r="BO147" s="14"/>
      <c r="BP147" s="34"/>
      <c r="BQ147" s="20"/>
      <c r="BR147" s="20"/>
      <c r="BS147" s="20"/>
      <c r="BT147"/>
      <c r="BU147"/>
      <c r="BV147"/>
      <c r="BW147"/>
      <c r="BX147" s="28"/>
      <c r="CH147" s="34"/>
      <c r="CI147" s="14"/>
      <c r="CJ147" s="34"/>
      <c r="CK147" s="14"/>
      <c r="CL147" s="34"/>
      <c r="CM147" s="14"/>
    </row>
    <row r="148" spans="1:91" ht="14.25" hidden="1">
      <c r="A148" s="2"/>
      <c r="B148" s="2"/>
      <c r="C148" s="13"/>
      <c r="D148" s="31"/>
      <c r="E148" s="40"/>
      <c r="F148" s="13"/>
      <c r="G148" s="40"/>
      <c r="H148" s="32"/>
      <c r="I148" s="13"/>
      <c r="J148" s="32"/>
      <c r="K148" s="32"/>
      <c r="L148" s="13"/>
      <c r="M148" s="32"/>
      <c r="N148" s="32"/>
      <c r="O148" s="13"/>
      <c r="P148" s="32"/>
      <c r="Q148" s="32"/>
      <c r="R148" s="13"/>
      <c r="S148" s="32"/>
      <c r="T148" s="32"/>
      <c r="U148" s="13"/>
      <c r="V148" s="34"/>
      <c r="W148" s="14"/>
      <c r="X148" s="36"/>
      <c r="Y148" s="20"/>
      <c r="Z148" s="37"/>
      <c r="AA148" s="22"/>
      <c r="AB148"/>
      <c r="AC148"/>
      <c r="AD148"/>
      <c r="AE148"/>
      <c r="AF148" s="28"/>
      <c r="AP148" s="34"/>
      <c r="AQ148" s="14"/>
      <c r="AR148" s="34"/>
      <c r="AS148" s="14"/>
      <c r="AT148" s="34"/>
      <c r="AU148" s="14"/>
      <c r="AW148" s="4"/>
      <c r="AY148"/>
      <c r="BA148"/>
      <c r="BB148" s="28"/>
      <c r="BK148" s="14"/>
      <c r="BL148" s="34"/>
      <c r="BM148" s="14"/>
      <c r="BN148" s="34"/>
      <c r="BO148" s="14"/>
      <c r="BP148" s="34"/>
      <c r="BQ148" s="20"/>
      <c r="BR148" s="20"/>
      <c r="BS148" s="20"/>
      <c r="BT148"/>
      <c r="BU148"/>
      <c r="BV148"/>
      <c r="BW148"/>
      <c r="BX148" s="28"/>
      <c r="CH148" s="34"/>
      <c r="CI148" s="14"/>
      <c r="CJ148" s="34"/>
      <c r="CK148" s="14"/>
      <c r="CL148" s="34"/>
      <c r="CM148" s="14"/>
    </row>
    <row r="149" spans="1:91" ht="14.25" hidden="1">
      <c r="A149" s="2"/>
      <c r="B149" s="2"/>
      <c r="C149" s="13"/>
      <c r="D149" s="31"/>
      <c r="E149" s="40"/>
      <c r="F149" s="13"/>
      <c r="G149" s="40"/>
      <c r="H149" s="32"/>
      <c r="I149" s="13"/>
      <c r="J149" s="32"/>
      <c r="K149" s="32"/>
      <c r="L149" s="13"/>
      <c r="M149" s="32"/>
      <c r="N149" s="32"/>
      <c r="O149" s="13"/>
      <c r="P149" s="32"/>
      <c r="Q149" s="32"/>
      <c r="R149" s="13"/>
      <c r="S149" s="32"/>
      <c r="T149" s="32"/>
      <c r="U149" s="13"/>
      <c r="V149" s="34"/>
      <c r="W149" s="14"/>
      <c r="X149" s="36"/>
      <c r="Y149" s="20"/>
      <c r="Z149" s="37"/>
      <c r="AA149" s="22"/>
      <c r="AB149"/>
      <c r="AC149"/>
      <c r="AD149"/>
      <c r="AE149"/>
      <c r="AF149" s="28"/>
      <c r="AP149" s="34"/>
      <c r="AQ149" s="14"/>
      <c r="AR149" s="34"/>
      <c r="AS149" s="14"/>
      <c r="AT149" s="34"/>
      <c r="AU149" s="14"/>
      <c r="AW149" s="4"/>
      <c r="AY149"/>
      <c r="BA149"/>
      <c r="BB149" s="28"/>
      <c r="BK149" s="14"/>
      <c r="BL149" s="34"/>
      <c r="BM149" s="14"/>
      <c r="BN149" s="34"/>
      <c r="BO149" s="14"/>
      <c r="BP149" s="34"/>
      <c r="BQ149" s="20"/>
      <c r="BR149" s="20"/>
      <c r="BS149" s="20"/>
      <c r="BT149"/>
      <c r="BU149"/>
      <c r="BV149"/>
      <c r="BW149"/>
      <c r="BX149" s="28"/>
      <c r="CH149" s="34"/>
      <c r="CI149" s="14"/>
      <c r="CJ149" s="34"/>
      <c r="CK149" s="14"/>
      <c r="CL149" s="34"/>
      <c r="CM149" s="14"/>
    </row>
    <row r="150" spans="1:91" ht="14.25" hidden="1">
      <c r="A150" s="2"/>
      <c r="B150" s="2"/>
      <c r="C150" s="13"/>
      <c r="D150" s="31"/>
      <c r="E150" s="40"/>
      <c r="F150" s="13"/>
      <c r="G150" s="40"/>
      <c r="H150" s="32"/>
      <c r="I150" s="13"/>
      <c r="J150" s="32"/>
      <c r="K150" s="32"/>
      <c r="L150" s="13"/>
      <c r="M150" s="32"/>
      <c r="N150" s="32"/>
      <c r="O150" s="13"/>
      <c r="P150" s="32"/>
      <c r="Q150" s="32"/>
      <c r="R150" s="13"/>
      <c r="S150" s="32"/>
      <c r="T150" s="32"/>
      <c r="U150" s="13"/>
      <c r="V150" s="34"/>
      <c r="W150" s="14"/>
      <c r="X150" s="36"/>
      <c r="Y150" s="20"/>
      <c r="Z150" s="37"/>
      <c r="AA150" s="22"/>
      <c r="AB150"/>
      <c r="AC150"/>
      <c r="AD150"/>
      <c r="AE150"/>
      <c r="AF150" s="28"/>
      <c r="AP150" s="34"/>
      <c r="AQ150" s="14"/>
      <c r="AR150" s="34"/>
      <c r="AS150" s="14"/>
      <c r="AT150" s="34"/>
      <c r="AU150" s="14"/>
      <c r="AW150" s="4"/>
      <c r="AY150"/>
      <c r="BA150"/>
      <c r="BB150" s="28"/>
      <c r="BK150" s="14"/>
      <c r="BL150" s="34"/>
      <c r="BM150" s="14"/>
      <c r="BN150" s="34"/>
      <c r="BO150" s="14"/>
      <c r="BP150" s="34"/>
      <c r="BQ150" s="20"/>
      <c r="BR150" s="20"/>
      <c r="BS150" s="20"/>
      <c r="BT150"/>
      <c r="BU150"/>
      <c r="BV150"/>
      <c r="BW150"/>
      <c r="BX150" s="28"/>
      <c r="CH150" s="34"/>
      <c r="CI150" s="14"/>
      <c r="CJ150" s="34"/>
      <c r="CK150" s="14"/>
      <c r="CL150" s="34"/>
      <c r="CM150" s="14"/>
    </row>
    <row r="151" spans="1:91" ht="14.25" hidden="1">
      <c r="A151" s="2"/>
      <c r="B151" s="2"/>
      <c r="C151" s="13"/>
      <c r="D151" s="31"/>
      <c r="E151" s="40"/>
      <c r="F151" s="13"/>
      <c r="G151" s="40"/>
      <c r="H151" s="32"/>
      <c r="I151" s="13"/>
      <c r="J151" s="32"/>
      <c r="K151" s="32"/>
      <c r="L151" s="13"/>
      <c r="M151" s="32"/>
      <c r="N151" s="32"/>
      <c r="O151" s="13"/>
      <c r="P151" s="32"/>
      <c r="Q151" s="32"/>
      <c r="R151" s="13"/>
      <c r="S151" s="32"/>
      <c r="T151" s="32"/>
      <c r="U151" s="13"/>
      <c r="V151" s="34"/>
      <c r="W151" s="14"/>
      <c r="X151" s="36"/>
      <c r="Y151" s="20"/>
      <c r="Z151" s="37"/>
      <c r="AA151" s="22"/>
      <c r="AB151"/>
      <c r="AC151"/>
      <c r="AD151"/>
      <c r="AE151"/>
      <c r="AF151" s="28"/>
      <c r="AP151" s="34"/>
      <c r="AQ151" s="14"/>
      <c r="AR151" s="34"/>
      <c r="AS151" s="14"/>
      <c r="AT151" s="34"/>
      <c r="AU151" s="14"/>
      <c r="AW151" s="4"/>
      <c r="AY151"/>
      <c r="BA151"/>
      <c r="BB151" s="28"/>
      <c r="BK151" s="14"/>
      <c r="BL151" s="34"/>
      <c r="BM151" s="14"/>
      <c r="BN151" s="34"/>
      <c r="BO151" s="14"/>
      <c r="BP151" s="34"/>
      <c r="BQ151" s="20"/>
      <c r="BR151" s="20"/>
      <c r="BS151" s="20"/>
      <c r="BT151"/>
      <c r="BU151"/>
      <c r="BV151"/>
      <c r="BW151"/>
      <c r="BX151" s="28"/>
      <c r="CH151" s="34"/>
      <c r="CI151" s="14"/>
      <c r="CJ151" s="34"/>
      <c r="CK151" s="14"/>
      <c r="CL151" s="34"/>
      <c r="CM151" s="14"/>
    </row>
    <row r="152" spans="1:91" ht="14.25" hidden="1">
      <c r="A152" s="2"/>
      <c r="B152" s="2"/>
      <c r="C152" s="13"/>
      <c r="D152" s="31"/>
      <c r="E152" s="40"/>
      <c r="F152" s="13"/>
      <c r="G152" s="40"/>
      <c r="H152" s="32"/>
      <c r="I152" s="13"/>
      <c r="J152" s="32"/>
      <c r="K152" s="32"/>
      <c r="L152" s="13"/>
      <c r="M152" s="32"/>
      <c r="N152" s="32"/>
      <c r="O152" s="13"/>
      <c r="P152" s="32"/>
      <c r="Q152" s="32"/>
      <c r="R152" s="13"/>
      <c r="S152" s="32"/>
      <c r="T152" s="32"/>
      <c r="U152" s="13"/>
      <c r="V152" s="34"/>
      <c r="W152" s="14"/>
      <c r="X152" s="36"/>
      <c r="Y152" s="20"/>
      <c r="Z152" s="37"/>
      <c r="AA152" s="22"/>
      <c r="AB152"/>
      <c r="AC152"/>
      <c r="AD152"/>
      <c r="AE152"/>
      <c r="AF152" s="28"/>
      <c r="AP152" s="34"/>
      <c r="AQ152" s="14"/>
      <c r="AR152" s="34"/>
      <c r="AS152" s="14"/>
      <c r="AT152" s="34"/>
      <c r="AU152" s="14"/>
      <c r="AW152" s="4"/>
      <c r="AY152"/>
      <c r="BA152"/>
      <c r="BB152" s="28"/>
      <c r="BK152" s="14"/>
      <c r="BL152" s="34"/>
      <c r="BM152" s="14"/>
      <c r="BN152" s="34"/>
      <c r="BO152" s="14"/>
      <c r="BP152" s="34"/>
      <c r="BQ152" s="20"/>
      <c r="BR152" s="20"/>
      <c r="BS152" s="20"/>
      <c r="BT152"/>
      <c r="BU152"/>
      <c r="BV152"/>
      <c r="BW152"/>
      <c r="BX152" s="28"/>
      <c r="CH152" s="34"/>
      <c r="CI152" s="14"/>
      <c r="CJ152" s="34"/>
      <c r="CK152" s="14"/>
      <c r="CL152" s="34"/>
      <c r="CM152" s="14"/>
    </row>
    <row r="153" spans="1:91" ht="14.25" hidden="1">
      <c r="A153" s="2"/>
      <c r="B153" s="2"/>
      <c r="C153" s="13"/>
      <c r="D153" s="31"/>
      <c r="E153" s="40"/>
      <c r="F153" s="13"/>
      <c r="G153" s="40"/>
      <c r="H153" s="32"/>
      <c r="I153" s="13"/>
      <c r="J153" s="32"/>
      <c r="K153" s="32"/>
      <c r="L153" s="13"/>
      <c r="M153" s="32"/>
      <c r="N153" s="32"/>
      <c r="O153" s="13"/>
      <c r="P153" s="32"/>
      <c r="Q153" s="32"/>
      <c r="R153" s="13"/>
      <c r="S153" s="32"/>
      <c r="T153" s="32"/>
      <c r="U153" s="13"/>
      <c r="V153" s="34"/>
      <c r="W153" s="14"/>
      <c r="X153" s="36"/>
      <c r="Y153" s="20"/>
      <c r="Z153" s="37"/>
      <c r="AA153" s="22"/>
      <c r="AB153"/>
      <c r="AC153"/>
      <c r="AD153"/>
      <c r="AE153"/>
      <c r="AF153" s="28"/>
      <c r="AP153" s="34"/>
      <c r="AQ153" s="14"/>
      <c r="AR153" s="34"/>
      <c r="AS153" s="14"/>
      <c r="AT153" s="34"/>
      <c r="AU153" s="14"/>
      <c r="AW153" s="4"/>
      <c r="AY153"/>
      <c r="BA153"/>
      <c r="BB153" s="28"/>
      <c r="BK153" s="14"/>
      <c r="BL153" s="34"/>
      <c r="BM153" s="14"/>
      <c r="BN153" s="34"/>
      <c r="BO153" s="14"/>
      <c r="BP153" s="34"/>
      <c r="BQ153" s="20"/>
      <c r="BR153" s="20"/>
      <c r="BS153" s="20"/>
      <c r="BT153"/>
      <c r="BU153"/>
      <c r="BV153"/>
      <c r="BW153"/>
      <c r="BX153" s="28"/>
      <c r="CH153" s="34"/>
      <c r="CI153" s="14"/>
      <c r="CJ153" s="34"/>
      <c r="CK153" s="14"/>
      <c r="CL153" s="34"/>
      <c r="CM153" s="14"/>
    </row>
    <row r="154" spans="1:91" ht="14.25" hidden="1">
      <c r="A154" s="2"/>
      <c r="B154" s="2"/>
      <c r="C154" s="13"/>
      <c r="D154" s="31"/>
      <c r="E154" s="40"/>
      <c r="F154" s="13"/>
      <c r="G154" s="40"/>
      <c r="H154" s="32"/>
      <c r="I154" s="13"/>
      <c r="J154" s="32"/>
      <c r="K154" s="32"/>
      <c r="L154" s="13"/>
      <c r="M154" s="32"/>
      <c r="N154" s="32"/>
      <c r="O154" s="13"/>
      <c r="P154" s="32"/>
      <c r="Q154" s="32"/>
      <c r="R154" s="13"/>
      <c r="S154" s="32"/>
      <c r="T154" s="32"/>
      <c r="U154" s="13"/>
      <c r="V154" s="34"/>
      <c r="W154" s="14"/>
      <c r="X154" s="36"/>
      <c r="Y154" s="20"/>
      <c r="Z154" s="37"/>
      <c r="AA154" s="22"/>
      <c r="AB154"/>
      <c r="AC154"/>
      <c r="AD154"/>
      <c r="AE154"/>
      <c r="AF154" s="28"/>
      <c r="AP154" s="34"/>
      <c r="AQ154" s="14"/>
      <c r="AR154" s="34"/>
      <c r="AS154" s="14"/>
      <c r="AT154" s="34"/>
      <c r="AU154" s="14"/>
      <c r="AW154" s="4"/>
      <c r="AY154"/>
      <c r="BA154"/>
      <c r="BB154" s="28"/>
      <c r="BK154" s="14"/>
      <c r="BL154" s="34"/>
      <c r="BM154" s="14"/>
      <c r="BN154" s="34"/>
      <c r="BO154" s="14"/>
      <c r="BP154" s="34"/>
      <c r="BQ154" s="20"/>
      <c r="BR154" s="20"/>
      <c r="BS154" s="20"/>
      <c r="BT154"/>
      <c r="BU154"/>
      <c r="BV154"/>
      <c r="BW154"/>
      <c r="BX154" s="28"/>
      <c r="CH154" s="34"/>
      <c r="CI154" s="14"/>
      <c r="CJ154" s="34"/>
      <c r="CK154" s="14"/>
      <c r="CL154" s="34"/>
      <c r="CM154" s="14"/>
    </row>
    <row r="155" spans="1:91" ht="14.25" hidden="1">
      <c r="A155" s="2"/>
      <c r="B155" s="2"/>
      <c r="C155" s="13"/>
      <c r="D155" s="31"/>
      <c r="E155" s="40"/>
      <c r="F155" s="13"/>
      <c r="G155" s="40"/>
      <c r="H155" s="32"/>
      <c r="I155" s="13"/>
      <c r="J155" s="32"/>
      <c r="K155" s="32"/>
      <c r="L155" s="13"/>
      <c r="M155" s="32"/>
      <c r="N155" s="32"/>
      <c r="O155" s="13"/>
      <c r="P155" s="32"/>
      <c r="Q155" s="32"/>
      <c r="R155" s="13"/>
      <c r="S155" s="32"/>
      <c r="T155" s="32"/>
      <c r="U155" s="13"/>
      <c r="V155" s="34"/>
      <c r="W155" s="14"/>
      <c r="X155" s="36"/>
      <c r="Y155" s="20"/>
      <c r="Z155" s="37"/>
      <c r="AA155" s="22"/>
      <c r="AB155"/>
      <c r="AC155"/>
      <c r="AD155"/>
      <c r="AE155"/>
      <c r="AF155" s="28"/>
      <c r="AP155" s="34"/>
      <c r="AQ155" s="14"/>
      <c r="AR155" s="34"/>
      <c r="AS155" s="14"/>
      <c r="AT155" s="34"/>
      <c r="AU155" s="14"/>
      <c r="AW155" s="4"/>
      <c r="AY155"/>
      <c r="BA155"/>
      <c r="BB155" s="28"/>
      <c r="BK155" s="14"/>
      <c r="BL155" s="34"/>
      <c r="BM155" s="14"/>
      <c r="BN155" s="34"/>
      <c r="BO155" s="14"/>
      <c r="BP155" s="34"/>
      <c r="BQ155" s="20"/>
      <c r="BR155" s="20"/>
      <c r="BS155" s="20"/>
      <c r="BT155"/>
      <c r="BU155"/>
      <c r="BV155"/>
      <c r="BW155"/>
      <c r="BX155" s="28"/>
      <c r="CH155" s="34"/>
      <c r="CI155" s="14"/>
      <c r="CJ155" s="34"/>
      <c r="CK155" s="14"/>
      <c r="CL155" s="34"/>
      <c r="CM155" s="14"/>
    </row>
    <row r="156" spans="1:91" ht="14.25" hidden="1">
      <c r="A156" s="2"/>
      <c r="B156" s="2"/>
      <c r="C156" s="13"/>
      <c r="D156" s="31"/>
      <c r="E156" s="40"/>
      <c r="F156" s="13"/>
      <c r="G156" s="40"/>
      <c r="H156" s="32"/>
      <c r="I156" s="13"/>
      <c r="J156" s="32"/>
      <c r="K156" s="32"/>
      <c r="L156" s="13"/>
      <c r="M156" s="32"/>
      <c r="N156" s="32"/>
      <c r="O156" s="13"/>
      <c r="P156" s="32"/>
      <c r="Q156" s="32"/>
      <c r="R156" s="13"/>
      <c r="S156" s="32"/>
      <c r="T156" s="32"/>
      <c r="U156" s="13"/>
      <c r="V156" s="34"/>
      <c r="W156" s="14"/>
      <c r="X156" s="36"/>
      <c r="Y156" s="20"/>
      <c r="Z156" s="37"/>
      <c r="AA156" s="22"/>
      <c r="AB156"/>
      <c r="AC156"/>
      <c r="AD156"/>
      <c r="AE156"/>
      <c r="AF156" s="28"/>
      <c r="AP156" s="34"/>
      <c r="AQ156" s="14"/>
      <c r="AR156" s="34"/>
      <c r="AS156" s="14"/>
      <c r="AT156" s="34"/>
      <c r="AU156" s="14"/>
      <c r="AW156" s="4"/>
      <c r="AY156"/>
      <c r="BA156"/>
      <c r="BB156" s="28"/>
      <c r="BK156" s="14"/>
      <c r="BL156" s="34"/>
      <c r="BM156" s="14"/>
      <c r="BN156" s="34"/>
      <c r="BO156" s="14"/>
      <c r="BP156" s="34"/>
      <c r="BQ156" s="20"/>
      <c r="BR156" s="20"/>
      <c r="BS156" s="20"/>
      <c r="BT156"/>
      <c r="BU156"/>
      <c r="BV156"/>
      <c r="BW156"/>
      <c r="BX156" s="28"/>
      <c r="CH156" s="34"/>
      <c r="CI156" s="14"/>
      <c r="CJ156" s="34"/>
      <c r="CK156" s="14"/>
      <c r="CL156" s="34"/>
      <c r="CM156" s="14"/>
    </row>
    <row r="157" spans="1:91" ht="14.25" hidden="1">
      <c r="A157" s="2"/>
      <c r="B157" s="2"/>
      <c r="C157" s="13"/>
      <c r="D157" s="31"/>
      <c r="E157" s="40"/>
      <c r="F157" s="13"/>
      <c r="G157" s="40"/>
      <c r="H157" s="32"/>
      <c r="I157" s="13"/>
      <c r="J157" s="32"/>
      <c r="K157" s="32"/>
      <c r="L157" s="13"/>
      <c r="M157" s="32"/>
      <c r="N157" s="32"/>
      <c r="O157" s="13"/>
      <c r="P157" s="32"/>
      <c r="Q157" s="32"/>
      <c r="R157" s="13"/>
      <c r="S157" s="32"/>
      <c r="T157" s="32"/>
      <c r="U157" s="13"/>
      <c r="V157" s="34"/>
      <c r="W157" s="14"/>
      <c r="X157" s="36"/>
      <c r="Y157" s="20"/>
      <c r="Z157" s="37"/>
      <c r="AA157" s="22"/>
      <c r="AB157"/>
      <c r="AC157"/>
      <c r="AD157"/>
      <c r="AE157"/>
      <c r="AF157" s="28"/>
      <c r="AP157" s="34"/>
      <c r="AQ157" s="14"/>
      <c r="AR157" s="34"/>
      <c r="AS157" s="14"/>
      <c r="AT157" s="34"/>
      <c r="AU157" s="14"/>
      <c r="AW157" s="4"/>
      <c r="AY157"/>
      <c r="BA157"/>
      <c r="BB157" s="28"/>
      <c r="BK157" s="14"/>
      <c r="BL157" s="34"/>
      <c r="BM157" s="14"/>
      <c r="BN157" s="34"/>
      <c r="BO157" s="14"/>
      <c r="BP157" s="34"/>
      <c r="BQ157" s="20"/>
      <c r="BR157" s="20"/>
      <c r="BS157" s="20"/>
      <c r="BT157"/>
      <c r="BU157"/>
      <c r="BV157"/>
      <c r="BW157"/>
      <c r="BX157" s="28"/>
      <c r="CH157" s="34"/>
      <c r="CI157" s="14"/>
      <c r="CJ157" s="34"/>
      <c r="CK157" s="14"/>
      <c r="CL157" s="34"/>
      <c r="CM157" s="14"/>
    </row>
    <row r="158" spans="1:91" ht="14.25" hidden="1">
      <c r="A158" s="2"/>
      <c r="B158" s="2"/>
      <c r="C158" s="13"/>
      <c r="D158" s="31"/>
      <c r="E158" s="40"/>
      <c r="F158" s="13"/>
      <c r="G158" s="40"/>
      <c r="H158" s="32"/>
      <c r="I158" s="13"/>
      <c r="J158" s="32"/>
      <c r="K158" s="32"/>
      <c r="L158" s="13"/>
      <c r="M158" s="32"/>
      <c r="N158" s="32"/>
      <c r="O158" s="13"/>
      <c r="P158" s="32"/>
      <c r="Q158" s="32"/>
      <c r="R158" s="13"/>
      <c r="S158" s="32"/>
      <c r="T158" s="32"/>
      <c r="U158" s="13"/>
      <c r="V158" s="34"/>
      <c r="W158" s="14"/>
      <c r="X158" s="36"/>
      <c r="Y158" s="20"/>
      <c r="Z158" s="37"/>
      <c r="AA158" s="22"/>
      <c r="AB158"/>
      <c r="AC158"/>
      <c r="AD158"/>
      <c r="AE158"/>
      <c r="AF158" s="28"/>
      <c r="AP158" s="34"/>
      <c r="AQ158" s="14"/>
      <c r="AR158" s="34"/>
      <c r="AS158" s="14"/>
      <c r="AT158" s="34"/>
      <c r="AU158" s="14"/>
      <c r="AW158" s="4"/>
      <c r="AY158"/>
      <c r="BA158"/>
      <c r="BB158" s="28"/>
      <c r="BK158" s="14"/>
      <c r="BL158" s="34"/>
      <c r="BM158" s="14"/>
      <c r="BN158" s="34"/>
      <c r="BO158" s="14"/>
      <c r="BP158" s="34"/>
      <c r="BQ158" s="20"/>
      <c r="BR158" s="20"/>
      <c r="BS158" s="20"/>
      <c r="BT158"/>
      <c r="BU158"/>
      <c r="BV158"/>
      <c r="BW158"/>
      <c r="BX158" s="28"/>
      <c r="CH158" s="34"/>
      <c r="CI158" s="14"/>
      <c r="CJ158" s="34"/>
      <c r="CK158" s="14"/>
      <c r="CL158" s="34"/>
      <c r="CM158" s="14"/>
    </row>
    <row r="159" spans="1:91" ht="14.25" hidden="1">
      <c r="A159" s="2"/>
      <c r="B159" s="2"/>
      <c r="C159" s="13"/>
      <c r="D159" s="31"/>
      <c r="E159" s="40"/>
      <c r="F159" s="13"/>
      <c r="G159" s="40"/>
      <c r="H159" s="32"/>
      <c r="I159" s="13"/>
      <c r="J159" s="32"/>
      <c r="K159" s="32"/>
      <c r="L159" s="13"/>
      <c r="M159" s="32"/>
      <c r="N159" s="32"/>
      <c r="O159" s="13"/>
      <c r="P159" s="32"/>
      <c r="Q159" s="32"/>
      <c r="R159" s="13"/>
      <c r="S159" s="32"/>
      <c r="T159" s="32"/>
      <c r="U159" s="13"/>
      <c r="V159" s="34"/>
      <c r="W159" s="14"/>
      <c r="X159" s="36"/>
      <c r="Y159" s="20"/>
      <c r="Z159" s="37"/>
      <c r="AA159" s="22"/>
      <c r="AB159"/>
      <c r="AC159"/>
      <c r="AD159"/>
      <c r="AE159"/>
      <c r="AF159" s="28"/>
      <c r="AP159" s="34"/>
      <c r="AQ159" s="14"/>
      <c r="AR159" s="34"/>
      <c r="AS159" s="14"/>
      <c r="AT159" s="34"/>
      <c r="AU159" s="14"/>
      <c r="AW159" s="4"/>
      <c r="AY159"/>
      <c r="BA159"/>
      <c r="BB159" s="28"/>
      <c r="BK159" s="14"/>
      <c r="BL159" s="34"/>
      <c r="BM159" s="14"/>
      <c r="BN159" s="34"/>
      <c r="BO159" s="14"/>
      <c r="BP159" s="34"/>
      <c r="BQ159" s="20"/>
      <c r="BR159" s="20"/>
      <c r="BS159" s="20"/>
      <c r="BT159"/>
      <c r="BU159"/>
      <c r="BV159"/>
      <c r="BW159"/>
      <c r="BX159" s="28"/>
      <c r="CH159" s="34"/>
      <c r="CI159" s="14"/>
      <c r="CJ159" s="34"/>
      <c r="CK159" s="14"/>
      <c r="CL159" s="34"/>
      <c r="CM159" s="14"/>
    </row>
    <row r="160" spans="1:91" ht="14.25" hidden="1">
      <c r="A160" s="2"/>
      <c r="B160" s="2"/>
      <c r="C160" s="13"/>
      <c r="D160" s="31"/>
      <c r="E160" s="40"/>
      <c r="F160" s="13"/>
      <c r="G160" s="40"/>
      <c r="H160" s="32"/>
      <c r="I160" s="13"/>
      <c r="J160" s="32"/>
      <c r="K160" s="32"/>
      <c r="L160" s="13"/>
      <c r="M160" s="32"/>
      <c r="N160" s="32"/>
      <c r="O160" s="13"/>
      <c r="P160" s="32"/>
      <c r="Q160" s="32"/>
      <c r="R160" s="13"/>
      <c r="S160" s="32"/>
      <c r="T160" s="32"/>
      <c r="U160" s="13"/>
      <c r="V160" s="34"/>
      <c r="W160" s="14"/>
      <c r="X160" s="36"/>
      <c r="Y160" s="20"/>
      <c r="Z160" s="37"/>
      <c r="AA160" s="22"/>
      <c r="AB160"/>
      <c r="AC160"/>
      <c r="AD160"/>
      <c r="AE160"/>
      <c r="AF160" s="28"/>
      <c r="AP160" s="34"/>
      <c r="AQ160" s="14"/>
      <c r="AR160" s="34"/>
      <c r="AS160" s="14"/>
      <c r="AT160" s="34"/>
      <c r="AU160" s="14"/>
      <c r="AW160" s="4"/>
      <c r="AY160"/>
      <c r="BA160"/>
      <c r="BB160" s="28"/>
      <c r="BK160" s="14"/>
      <c r="BL160" s="34"/>
      <c r="BM160" s="14"/>
      <c r="BN160" s="34"/>
      <c r="BO160" s="14"/>
      <c r="BP160" s="34"/>
      <c r="BQ160" s="20"/>
      <c r="BR160" s="20"/>
      <c r="BS160" s="20"/>
      <c r="BT160"/>
      <c r="BU160"/>
      <c r="BV160"/>
      <c r="BW160"/>
      <c r="BX160" s="28"/>
      <c r="CH160" s="34"/>
      <c r="CI160" s="14"/>
      <c r="CJ160" s="34"/>
      <c r="CK160" s="14"/>
      <c r="CL160" s="34"/>
      <c r="CM160" s="14"/>
    </row>
    <row r="161" spans="1:91" ht="14.25" hidden="1">
      <c r="A161" s="2"/>
      <c r="B161" s="2"/>
      <c r="C161" s="13"/>
      <c r="D161" s="31"/>
      <c r="E161" s="40"/>
      <c r="F161" s="13"/>
      <c r="G161" s="40"/>
      <c r="H161" s="32"/>
      <c r="I161" s="13"/>
      <c r="J161" s="32"/>
      <c r="K161" s="32"/>
      <c r="L161" s="13"/>
      <c r="M161" s="32"/>
      <c r="N161" s="32"/>
      <c r="O161" s="13"/>
      <c r="P161" s="32"/>
      <c r="Q161" s="32"/>
      <c r="R161" s="13"/>
      <c r="S161" s="32"/>
      <c r="T161" s="32"/>
      <c r="U161" s="13"/>
      <c r="V161" s="34"/>
      <c r="W161" s="14"/>
      <c r="X161" s="36"/>
      <c r="Y161" s="20"/>
      <c r="Z161" s="37"/>
      <c r="AA161" s="22"/>
      <c r="AB161"/>
      <c r="AC161"/>
      <c r="AD161"/>
      <c r="AE161"/>
      <c r="AF161" s="28"/>
      <c r="AP161" s="34"/>
      <c r="AQ161" s="14"/>
      <c r="AR161" s="34"/>
      <c r="AS161" s="14"/>
      <c r="AT161" s="34"/>
      <c r="AU161" s="14"/>
      <c r="AW161" s="4"/>
      <c r="AY161"/>
      <c r="BA161"/>
      <c r="BB161" s="28"/>
      <c r="BK161" s="14"/>
      <c r="BL161" s="34"/>
      <c r="BM161" s="14"/>
      <c r="BN161" s="34"/>
      <c r="BO161" s="14"/>
      <c r="BP161" s="34"/>
      <c r="BQ161" s="20"/>
      <c r="BR161" s="20"/>
      <c r="BS161" s="20"/>
      <c r="BT161"/>
      <c r="BU161"/>
      <c r="BV161"/>
      <c r="BW161"/>
      <c r="BX161" s="28"/>
      <c r="CH161" s="34"/>
      <c r="CI161" s="14"/>
      <c r="CJ161" s="34"/>
      <c r="CK161" s="14"/>
      <c r="CL161" s="34"/>
      <c r="CM161" s="14"/>
    </row>
    <row r="162" spans="1:91" ht="14.25" hidden="1">
      <c r="A162" s="2"/>
      <c r="B162" s="2"/>
      <c r="C162" s="13"/>
      <c r="D162" s="31"/>
      <c r="E162" s="40"/>
      <c r="F162" s="13"/>
      <c r="G162" s="40"/>
      <c r="H162" s="32"/>
      <c r="I162" s="13"/>
      <c r="J162" s="32"/>
      <c r="K162" s="32"/>
      <c r="L162" s="13"/>
      <c r="M162" s="32"/>
      <c r="N162" s="32"/>
      <c r="O162" s="13"/>
      <c r="P162" s="32"/>
      <c r="Q162" s="32"/>
      <c r="R162" s="13"/>
      <c r="S162" s="32"/>
      <c r="T162" s="32"/>
      <c r="U162" s="13"/>
      <c r="V162" s="34"/>
      <c r="W162" s="14"/>
      <c r="X162" s="36"/>
      <c r="Y162" s="20"/>
      <c r="Z162" s="37"/>
      <c r="AA162" s="22"/>
      <c r="AB162"/>
      <c r="AC162"/>
      <c r="AD162"/>
      <c r="AE162"/>
      <c r="AF162" s="28"/>
      <c r="AP162" s="34"/>
      <c r="AQ162" s="14"/>
      <c r="AR162" s="34"/>
      <c r="AS162" s="14"/>
      <c r="AT162" s="34"/>
      <c r="AU162" s="14"/>
      <c r="AW162" s="4"/>
      <c r="AY162"/>
      <c r="BA162"/>
      <c r="BB162" s="28"/>
      <c r="BK162" s="14"/>
      <c r="BL162" s="34"/>
      <c r="BM162" s="14"/>
      <c r="BN162" s="34"/>
      <c r="BO162" s="14"/>
      <c r="BP162" s="34"/>
      <c r="BQ162" s="20"/>
      <c r="BR162" s="20"/>
      <c r="BS162" s="20"/>
      <c r="BT162"/>
      <c r="BU162"/>
      <c r="BV162"/>
      <c r="BW162"/>
      <c r="BX162" s="28"/>
      <c r="CH162" s="34"/>
      <c r="CI162" s="14"/>
      <c r="CJ162" s="34"/>
      <c r="CK162" s="14"/>
      <c r="CL162" s="34"/>
      <c r="CM162" s="14"/>
    </row>
    <row r="163" spans="1:91" ht="14.25" hidden="1">
      <c r="A163" s="2"/>
      <c r="B163" s="2"/>
      <c r="C163" s="13"/>
      <c r="D163" s="31"/>
      <c r="E163" s="40"/>
      <c r="F163" s="13"/>
      <c r="G163" s="40"/>
      <c r="H163" s="32"/>
      <c r="I163" s="13"/>
      <c r="J163" s="32"/>
      <c r="K163" s="32"/>
      <c r="L163" s="13"/>
      <c r="M163" s="32"/>
      <c r="N163" s="32"/>
      <c r="O163" s="13"/>
      <c r="P163" s="32"/>
      <c r="Q163" s="32"/>
      <c r="R163" s="13"/>
      <c r="S163" s="32"/>
      <c r="T163" s="32"/>
      <c r="U163" s="13"/>
      <c r="V163" s="34"/>
      <c r="W163" s="14"/>
      <c r="X163" s="36"/>
      <c r="Y163" s="20"/>
      <c r="Z163" s="37"/>
      <c r="AA163" s="22"/>
      <c r="AB163"/>
      <c r="AC163"/>
      <c r="AD163"/>
      <c r="AE163"/>
      <c r="AF163" s="28"/>
      <c r="AP163" s="34"/>
      <c r="AQ163" s="14"/>
      <c r="AR163" s="34"/>
      <c r="AS163" s="14"/>
      <c r="AT163" s="34"/>
      <c r="AU163" s="14"/>
      <c r="AW163" s="4"/>
      <c r="AY163"/>
      <c r="BA163"/>
      <c r="BB163" s="28"/>
      <c r="BK163" s="14"/>
      <c r="BL163" s="34"/>
      <c r="BM163" s="14"/>
      <c r="BN163" s="34"/>
      <c r="BO163" s="14"/>
      <c r="BP163" s="34"/>
      <c r="BQ163" s="20"/>
      <c r="BR163" s="20"/>
      <c r="BS163" s="20"/>
      <c r="BT163"/>
      <c r="BU163"/>
      <c r="BV163"/>
      <c r="BW163"/>
      <c r="BX163" s="28"/>
      <c r="CH163" s="34"/>
      <c r="CI163" s="14"/>
      <c r="CJ163" s="34"/>
      <c r="CK163" s="14"/>
      <c r="CL163" s="34"/>
      <c r="CM163" s="14"/>
    </row>
    <row r="164" spans="1:91" ht="14.25" hidden="1">
      <c r="A164" s="2"/>
      <c r="B164" s="2"/>
      <c r="C164" s="13"/>
      <c r="D164" s="31"/>
      <c r="E164" s="40"/>
      <c r="F164" s="13"/>
      <c r="G164" s="40"/>
      <c r="H164" s="32"/>
      <c r="I164" s="13"/>
      <c r="J164" s="32"/>
      <c r="K164" s="32"/>
      <c r="L164" s="13"/>
      <c r="M164" s="32"/>
      <c r="N164" s="32"/>
      <c r="O164" s="13"/>
      <c r="P164" s="32"/>
      <c r="Q164" s="32"/>
      <c r="R164" s="13"/>
      <c r="S164" s="32"/>
      <c r="T164" s="32"/>
      <c r="U164" s="13"/>
      <c r="V164" s="34"/>
      <c r="W164" s="14"/>
      <c r="X164" s="36"/>
      <c r="Y164" s="20"/>
      <c r="Z164" s="37"/>
      <c r="AA164" s="22"/>
      <c r="AB164"/>
      <c r="AC164"/>
      <c r="AD164"/>
      <c r="AE164"/>
      <c r="AF164" s="28"/>
      <c r="AP164" s="34"/>
      <c r="AQ164" s="14"/>
      <c r="AR164" s="34"/>
      <c r="AS164" s="14"/>
      <c r="AT164" s="34"/>
      <c r="AU164" s="14"/>
      <c r="AW164" s="4"/>
      <c r="AY164"/>
      <c r="BA164"/>
      <c r="BB164" s="28"/>
      <c r="BK164" s="14"/>
      <c r="BL164" s="34"/>
      <c r="BM164" s="14"/>
      <c r="BN164" s="34"/>
      <c r="BO164" s="14"/>
      <c r="BP164" s="34"/>
      <c r="BQ164" s="20"/>
      <c r="BR164" s="20"/>
      <c r="BS164" s="20"/>
      <c r="BT164"/>
      <c r="BU164"/>
      <c r="BV164"/>
      <c r="BW164"/>
      <c r="BX164" s="28"/>
      <c r="CH164" s="34"/>
      <c r="CI164" s="14"/>
      <c r="CJ164" s="34"/>
      <c r="CK164" s="14"/>
      <c r="CL164" s="34"/>
      <c r="CM164" s="14"/>
    </row>
    <row r="165" spans="1:91" ht="14.25" hidden="1">
      <c r="A165" s="2"/>
      <c r="B165" s="2"/>
      <c r="C165" s="13"/>
      <c r="D165" s="31"/>
      <c r="E165" s="40"/>
      <c r="F165" s="13"/>
      <c r="G165" s="40"/>
      <c r="H165" s="32"/>
      <c r="I165" s="13"/>
      <c r="J165" s="32"/>
      <c r="K165" s="32"/>
      <c r="L165" s="13"/>
      <c r="M165" s="32"/>
      <c r="N165" s="32"/>
      <c r="O165" s="13"/>
      <c r="P165" s="32"/>
      <c r="Q165" s="32"/>
      <c r="R165" s="13"/>
      <c r="S165" s="32"/>
      <c r="T165" s="32"/>
      <c r="U165" s="13"/>
      <c r="V165" s="34"/>
      <c r="W165" s="14"/>
      <c r="X165" s="36"/>
      <c r="Y165" s="20"/>
      <c r="Z165" s="37"/>
      <c r="AA165" s="22"/>
      <c r="AB165"/>
      <c r="AC165"/>
      <c r="AD165"/>
      <c r="AE165"/>
      <c r="AF165" s="28"/>
      <c r="AP165" s="34"/>
      <c r="AQ165" s="14"/>
      <c r="AR165" s="34"/>
      <c r="AS165" s="14"/>
      <c r="AT165" s="34"/>
      <c r="AU165" s="14"/>
      <c r="AW165" s="4"/>
      <c r="AY165"/>
      <c r="BA165"/>
      <c r="BB165" s="28"/>
      <c r="BK165" s="14"/>
      <c r="BL165" s="34"/>
      <c r="BM165" s="14"/>
      <c r="BN165" s="34"/>
      <c r="BO165" s="14"/>
      <c r="BP165" s="34"/>
      <c r="BQ165" s="20"/>
      <c r="BR165" s="20"/>
      <c r="BS165" s="20"/>
      <c r="BT165"/>
      <c r="BU165"/>
      <c r="BV165"/>
      <c r="BW165"/>
      <c r="BX165" s="28"/>
      <c r="CH165" s="34"/>
      <c r="CI165" s="14"/>
      <c r="CJ165" s="34"/>
      <c r="CK165" s="14"/>
      <c r="CL165" s="34"/>
      <c r="CM165" s="14"/>
    </row>
    <row r="166" spans="1:91" ht="14.25" hidden="1">
      <c r="A166" s="2"/>
      <c r="B166" s="2"/>
      <c r="C166" s="13"/>
      <c r="D166" s="31"/>
      <c r="E166" s="40"/>
      <c r="F166" s="13"/>
      <c r="G166" s="40"/>
      <c r="H166" s="32"/>
      <c r="I166" s="13"/>
      <c r="J166" s="32"/>
      <c r="K166" s="32"/>
      <c r="L166" s="13"/>
      <c r="M166" s="32"/>
      <c r="N166" s="32"/>
      <c r="O166" s="13"/>
      <c r="P166" s="32"/>
      <c r="Q166" s="32"/>
      <c r="R166" s="13"/>
      <c r="S166" s="32"/>
      <c r="T166" s="32"/>
      <c r="U166" s="13"/>
      <c r="V166" s="34"/>
      <c r="W166" s="14"/>
      <c r="X166" s="36"/>
      <c r="Y166" s="20"/>
      <c r="Z166" s="37"/>
      <c r="AA166" s="22"/>
      <c r="AB166"/>
      <c r="AC166"/>
      <c r="AD166"/>
      <c r="AE166"/>
      <c r="AF166" s="28"/>
      <c r="AP166" s="34"/>
      <c r="AQ166" s="14"/>
      <c r="AR166" s="34"/>
      <c r="AS166" s="14"/>
      <c r="AT166" s="34"/>
      <c r="AU166" s="14"/>
      <c r="AW166" s="4"/>
      <c r="AY166"/>
      <c r="BA166"/>
      <c r="BB166" s="28"/>
      <c r="BK166" s="14"/>
      <c r="BL166" s="34"/>
      <c r="BM166" s="14"/>
      <c r="BN166" s="34"/>
      <c r="BO166" s="14"/>
      <c r="BP166" s="34"/>
      <c r="BQ166" s="20"/>
      <c r="BR166" s="20"/>
      <c r="BS166" s="20"/>
      <c r="BT166"/>
      <c r="BU166"/>
      <c r="BV166"/>
      <c r="BW166"/>
      <c r="BX166" s="28"/>
      <c r="CH166" s="34"/>
      <c r="CI166" s="14"/>
      <c r="CJ166" s="34"/>
      <c r="CK166" s="14"/>
      <c r="CL166" s="34"/>
      <c r="CM166" s="14"/>
    </row>
    <row r="167" spans="1:91" ht="14.25" hidden="1">
      <c r="A167" s="2"/>
      <c r="B167" s="2"/>
      <c r="C167" s="13"/>
      <c r="D167" s="31"/>
      <c r="E167" s="40"/>
      <c r="F167" s="13"/>
      <c r="G167" s="40"/>
      <c r="H167" s="32"/>
      <c r="I167" s="13"/>
      <c r="J167" s="32"/>
      <c r="K167" s="32"/>
      <c r="L167" s="13"/>
      <c r="M167" s="32"/>
      <c r="N167" s="32"/>
      <c r="O167" s="13"/>
      <c r="P167" s="32"/>
      <c r="Q167" s="32"/>
      <c r="R167" s="13"/>
      <c r="S167" s="32"/>
      <c r="T167" s="32"/>
      <c r="U167" s="13"/>
      <c r="V167" s="34"/>
      <c r="W167" s="14"/>
      <c r="X167" s="36"/>
      <c r="Y167" s="20"/>
      <c r="Z167" s="37"/>
      <c r="AA167" s="22"/>
      <c r="AB167"/>
      <c r="AC167"/>
      <c r="AD167"/>
      <c r="AE167"/>
      <c r="AF167" s="28"/>
      <c r="AP167" s="34"/>
      <c r="AQ167" s="14"/>
      <c r="AR167" s="34"/>
      <c r="AS167" s="14"/>
      <c r="AT167" s="34"/>
      <c r="AU167" s="14"/>
      <c r="AW167" s="4"/>
      <c r="AY167"/>
      <c r="BA167"/>
      <c r="BB167" s="28"/>
      <c r="BK167" s="14"/>
      <c r="BL167" s="34"/>
      <c r="BM167" s="14"/>
      <c r="BN167" s="34"/>
      <c r="BO167" s="14"/>
      <c r="BP167" s="34"/>
      <c r="BQ167" s="20"/>
      <c r="BR167" s="20"/>
      <c r="BS167" s="20"/>
      <c r="BT167"/>
      <c r="BU167"/>
      <c r="BV167"/>
      <c r="BW167"/>
      <c r="BX167" s="28"/>
      <c r="CH167" s="34"/>
      <c r="CI167" s="14"/>
      <c r="CJ167" s="34"/>
      <c r="CK167" s="14"/>
      <c r="CL167" s="34"/>
      <c r="CM167" s="14"/>
    </row>
    <row r="168" spans="1:91" ht="14.25" hidden="1">
      <c r="A168" s="2"/>
      <c r="B168" s="2"/>
      <c r="C168" s="13"/>
      <c r="D168" s="31"/>
      <c r="E168" s="40"/>
      <c r="F168" s="13"/>
      <c r="G168" s="40"/>
      <c r="H168" s="32"/>
      <c r="I168" s="13"/>
      <c r="J168" s="32"/>
      <c r="K168" s="32"/>
      <c r="L168" s="13"/>
      <c r="M168" s="32"/>
      <c r="N168" s="32"/>
      <c r="O168" s="13"/>
      <c r="P168" s="32"/>
      <c r="Q168" s="32"/>
      <c r="R168" s="13"/>
      <c r="S168" s="32"/>
      <c r="T168" s="32"/>
      <c r="U168" s="13"/>
      <c r="V168" s="34"/>
      <c r="W168" s="14"/>
      <c r="X168" s="36"/>
      <c r="Y168" s="20"/>
      <c r="Z168" s="37"/>
      <c r="AA168" s="22"/>
      <c r="AB168"/>
      <c r="AC168"/>
      <c r="AD168"/>
      <c r="AE168"/>
      <c r="AF168" s="28"/>
      <c r="AP168" s="34"/>
      <c r="AQ168" s="14"/>
      <c r="AR168" s="34"/>
      <c r="AS168" s="14"/>
      <c r="AT168" s="34"/>
      <c r="AU168" s="14"/>
      <c r="AW168" s="4"/>
      <c r="AY168"/>
      <c r="BA168"/>
      <c r="BB168" s="28"/>
      <c r="BK168" s="14"/>
      <c r="BL168" s="34"/>
      <c r="BM168" s="14"/>
      <c r="BN168" s="34"/>
      <c r="BO168" s="14"/>
      <c r="BP168" s="34"/>
      <c r="BQ168" s="20"/>
      <c r="BR168" s="20"/>
      <c r="BS168" s="20"/>
      <c r="BT168"/>
      <c r="BU168"/>
      <c r="BV168"/>
      <c r="BW168"/>
      <c r="BX168" s="28"/>
      <c r="CH168" s="34"/>
      <c r="CI168" s="14"/>
      <c r="CJ168" s="34"/>
      <c r="CK168" s="14"/>
      <c r="CL168" s="34"/>
      <c r="CM168" s="14"/>
    </row>
    <row r="169" spans="1:91" ht="14.25" hidden="1">
      <c r="A169" s="2"/>
      <c r="B169" s="2"/>
      <c r="C169" s="13"/>
      <c r="D169" s="31"/>
      <c r="E169" s="40"/>
      <c r="F169" s="13"/>
      <c r="G169" s="40"/>
      <c r="H169" s="32"/>
      <c r="I169" s="13"/>
      <c r="J169" s="32"/>
      <c r="K169" s="32"/>
      <c r="L169" s="13"/>
      <c r="M169" s="32"/>
      <c r="N169" s="32"/>
      <c r="O169" s="13"/>
      <c r="P169" s="32"/>
      <c r="Q169" s="32"/>
      <c r="R169" s="13"/>
      <c r="S169" s="32"/>
      <c r="T169" s="32"/>
      <c r="U169" s="13"/>
      <c r="V169" s="34"/>
      <c r="W169" s="14"/>
      <c r="X169" s="36"/>
      <c r="Y169" s="20"/>
      <c r="Z169" s="37"/>
      <c r="AA169" s="22"/>
      <c r="AB169"/>
      <c r="AC169"/>
      <c r="AD169"/>
      <c r="AE169"/>
      <c r="AF169" s="28"/>
      <c r="AP169" s="34"/>
      <c r="AQ169" s="14"/>
      <c r="AR169" s="34"/>
      <c r="AS169" s="14"/>
      <c r="AT169" s="34"/>
      <c r="AU169" s="14"/>
      <c r="AW169" s="4"/>
      <c r="AY169"/>
      <c r="BA169"/>
      <c r="BB169" s="28"/>
      <c r="BK169" s="14"/>
      <c r="BL169" s="34"/>
      <c r="BM169" s="14"/>
      <c r="BN169" s="34"/>
      <c r="BO169" s="14"/>
      <c r="BP169" s="34"/>
      <c r="BQ169" s="20"/>
      <c r="BR169" s="20"/>
      <c r="BS169" s="20"/>
      <c r="BT169"/>
      <c r="BU169"/>
      <c r="BV169"/>
      <c r="BW169"/>
      <c r="BX169" s="28"/>
      <c r="CH169" s="34"/>
      <c r="CI169" s="14"/>
      <c r="CJ169" s="34"/>
      <c r="CK169" s="14"/>
      <c r="CL169" s="34"/>
      <c r="CM169" s="14"/>
    </row>
    <row r="170" spans="1:91" ht="14.25" hidden="1">
      <c r="A170" s="2"/>
      <c r="B170" s="2"/>
      <c r="C170" s="13"/>
      <c r="D170" s="31"/>
      <c r="E170" s="40"/>
      <c r="F170" s="13"/>
      <c r="G170" s="40"/>
      <c r="H170" s="32"/>
      <c r="I170" s="13"/>
      <c r="J170" s="32"/>
      <c r="K170" s="32"/>
      <c r="L170" s="13"/>
      <c r="M170" s="32"/>
      <c r="N170" s="32"/>
      <c r="O170" s="13"/>
      <c r="P170" s="32"/>
      <c r="Q170" s="32"/>
      <c r="R170" s="13"/>
      <c r="S170" s="32"/>
      <c r="T170" s="32"/>
      <c r="U170" s="13"/>
      <c r="V170" s="34"/>
      <c r="W170" s="14"/>
      <c r="X170" s="36"/>
      <c r="Y170" s="20"/>
      <c r="Z170" s="37"/>
      <c r="AA170" s="22"/>
      <c r="AB170"/>
      <c r="AC170"/>
      <c r="AD170"/>
      <c r="AE170"/>
      <c r="AF170" s="28"/>
      <c r="AP170" s="34"/>
      <c r="AQ170" s="14"/>
      <c r="AR170" s="34"/>
      <c r="AS170" s="14"/>
      <c r="AT170" s="34"/>
      <c r="AU170" s="14"/>
      <c r="AW170" s="4"/>
      <c r="AY170"/>
      <c r="BA170"/>
      <c r="BB170" s="28"/>
      <c r="BK170" s="14"/>
      <c r="BL170" s="34"/>
      <c r="BM170" s="14"/>
      <c r="BN170" s="34"/>
      <c r="BO170" s="14"/>
      <c r="BP170" s="34"/>
      <c r="BQ170" s="20"/>
      <c r="BR170" s="20"/>
      <c r="BS170" s="20"/>
      <c r="BT170"/>
      <c r="BU170"/>
      <c r="BV170"/>
      <c r="BW170"/>
      <c r="BX170" s="28"/>
      <c r="CH170" s="34"/>
      <c r="CI170" s="14"/>
      <c r="CJ170" s="34"/>
      <c r="CK170" s="14"/>
      <c r="CL170" s="34"/>
      <c r="CM170" s="14"/>
    </row>
    <row r="171" spans="1:91" ht="14.25" hidden="1">
      <c r="A171" s="2"/>
      <c r="B171" s="2"/>
      <c r="C171" s="13"/>
      <c r="D171" s="31"/>
      <c r="E171" s="40"/>
      <c r="F171" s="13"/>
      <c r="G171" s="40"/>
      <c r="H171" s="32"/>
      <c r="I171" s="13"/>
      <c r="J171" s="32"/>
      <c r="K171" s="32"/>
      <c r="L171" s="13"/>
      <c r="M171" s="32"/>
      <c r="N171" s="32"/>
      <c r="O171" s="13"/>
      <c r="P171" s="32"/>
      <c r="Q171" s="32"/>
      <c r="R171" s="13"/>
      <c r="S171" s="32"/>
      <c r="T171" s="32"/>
      <c r="U171" s="13"/>
      <c r="V171" s="34"/>
      <c r="W171" s="14"/>
      <c r="X171" s="36"/>
      <c r="Y171" s="20"/>
      <c r="Z171" s="37"/>
      <c r="AA171" s="22"/>
      <c r="AB171"/>
      <c r="AC171"/>
      <c r="AD171"/>
      <c r="AE171"/>
      <c r="AF171" s="28"/>
      <c r="AP171" s="34"/>
      <c r="AQ171" s="14"/>
      <c r="AR171" s="34"/>
      <c r="AS171" s="14"/>
      <c r="AT171" s="34"/>
      <c r="AU171" s="14"/>
      <c r="AW171" s="4"/>
      <c r="AY171"/>
      <c r="BA171"/>
      <c r="BB171" s="28"/>
      <c r="BK171" s="14"/>
      <c r="BL171" s="34"/>
      <c r="BM171" s="14"/>
      <c r="BN171" s="34"/>
      <c r="BO171" s="14"/>
      <c r="BP171" s="34"/>
      <c r="BQ171" s="20"/>
      <c r="BR171" s="20"/>
      <c r="BS171" s="20"/>
      <c r="BT171"/>
      <c r="BU171"/>
      <c r="BV171"/>
      <c r="BW171"/>
      <c r="BX171" s="28"/>
      <c r="CH171" s="34"/>
      <c r="CI171" s="14"/>
      <c r="CJ171" s="34"/>
      <c r="CK171" s="14"/>
      <c r="CL171" s="34"/>
      <c r="CM171" s="14"/>
    </row>
    <row r="172" spans="1:91" ht="14.25" hidden="1">
      <c r="A172" s="2"/>
      <c r="B172" s="2"/>
      <c r="C172" s="13"/>
      <c r="D172" s="31"/>
      <c r="E172" s="40"/>
      <c r="F172" s="13"/>
      <c r="G172" s="40"/>
      <c r="H172" s="32"/>
      <c r="I172" s="13"/>
      <c r="J172" s="32"/>
      <c r="K172" s="32"/>
      <c r="L172" s="13"/>
      <c r="M172" s="32"/>
      <c r="N172" s="32"/>
      <c r="O172" s="13"/>
      <c r="P172" s="32"/>
      <c r="Q172" s="32"/>
      <c r="R172" s="13"/>
      <c r="S172" s="32"/>
      <c r="T172" s="32"/>
      <c r="U172" s="13"/>
      <c r="V172" s="34"/>
      <c r="W172" s="14"/>
      <c r="X172" s="36"/>
      <c r="Y172" s="20"/>
      <c r="Z172" s="37"/>
      <c r="AA172" s="22"/>
      <c r="AB172"/>
      <c r="AC172"/>
      <c r="AD172"/>
      <c r="AE172"/>
      <c r="AF172" s="28"/>
      <c r="AP172" s="34"/>
      <c r="AQ172" s="14"/>
      <c r="AR172" s="34"/>
      <c r="AS172" s="14"/>
      <c r="AT172" s="34"/>
      <c r="AU172" s="14"/>
      <c r="AW172" s="4"/>
      <c r="AY172"/>
      <c r="BA172"/>
      <c r="BB172" s="28"/>
      <c r="BK172" s="14"/>
      <c r="BL172" s="34"/>
      <c r="BM172" s="14"/>
      <c r="BN172" s="34"/>
      <c r="BO172" s="14"/>
      <c r="BP172" s="34"/>
      <c r="BQ172" s="20"/>
      <c r="BR172" s="20"/>
      <c r="BS172" s="20"/>
      <c r="BT172"/>
      <c r="BU172"/>
      <c r="BV172"/>
      <c r="BW172"/>
      <c r="BX172" s="28"/>
      <c r="CH172" s="34"/>
      <c r="CI172" s="14"/>
      <c r="CJ172" s="34"/>
      <c r="CK172" s="14"/>
      <c r="CL172" s="34"/>
      <c r="CM172" s="14"/>
    </row>
    <row r="173" spans="1:91" ht="14.25" hidden="1">
      <c r="A173" s="2"/>
      <c r="B173" s="2"/>
      <c r="C173" s="13"/>
      <c r="D173" s="31"/>
      <c r="E173" s="40"/>
      <c r="F173" s="13"/>
      <c r="G173" s="40"/>
      <c r="H173" s="32"/>
      <c r="I173" s="13"/>
      <c r="J173" s="32"/>
      <c r="K173" s="32"/>
      <c r="L173" s="13"/>
      <c r="M173" s="32"/>
      <c r="N173" s="32"/>
      <c r="O173" s="13"/>
      <c r="P173" s="32"/>
      <c r="Q173" s="32"/>
      <c r="R173" s="13"/>
      <c r="S173" s="32"/>
      <c r="T173" s="32"/>
      <c r="U173" s="13"/>
      <c r="V173" s="34"/>
      <c r="W173" s="14"/>
      <c r="X173" s="36"/>
      <c r="Y173" s="20"/>
      <c r="Z173" s="37"/>
      <c r="AA173" s="22"/>
      <c r="AB173"/>
      <c r="AC173"/>
      <c r="AD173"/>
      <c r="AE173"/>
      <c r="AF173" s="28"/>
      <c r="AP173" s="34"/>
      <c r="AQ173" s="14"/>
      <c r="AR173" s="34"/>
      <c r="AS173" s="14"/>
      <c r="AT173" s="34"/>
      <c r="AU173" s="14"/>
      <c r="AW173" s="4"/>
      <c r="AY173"/>
      <c r="BA173"/>
      <c r="BB173" s="28"/>
      <c r="BK173" s="14"/>
      <c r="BL173" s="34"/>
      <c r="BM173" s="14"/>
      <c r="BN173" s="34"/>
      <c r="BO173" s="14"/>
      <c r="BP173" s="34"/>
      <c r="BQ173" s="20"/>
      <c r="BR173" s="20"/>
      <c r="BS173" s="20"/>
      <c r="BT173"/>
      <c r="BU173"/>
      <c r="BV173"/>
      <c r="BW173"/>
      <c r="BX173" s="28"/>
      <c r="CH173" s="34"/>
      <c r="CI173" s="14"/>
      <c r="CJ173" s="34"/>
      <c r="CK173" s="14"/>
      <c r="CL173" s="34"/>
      <c r="CM173" s="14"/>
    </row>
    <row r="174" spans="1:91" ht="14.25" hidden="1">
      <c r="A174" s="2"/>
      <c r="B174" s="2"/>
      <c r="C174" s="13"/>
      <c r="D174" s="31"/>
      <c r="E174" s="40"/>
      <c r="F174" s="13"/>
      <c r="G174" s="40"/>
      <c r="H174" s="32"/>
      <c r="I174" s="13"/>
      <c r="J174" s="32"/>
      <c r="K174" s="32"/>
      <c r="L174" s="13"/>
      <c r="M174" s="32"/>
      <c r="N174" s="32"/>
      <c r="O174" s="13"/>
      <c r="P174" s="32"/>
      <c r="Q174" s="32"/>
      <c r="R174" s="13"/>
      <c r="S174" s="32"/>
      <c r="T174" s="32"/>
      <c r="U174" s="13"/>
      <c r="V174" s="34"/>
      <c r="W174" s="14"/>
      <c r="X174" s="36"/>
      <c r="Y174" s="20"/>
      <c r="Z174" s="37"/>
      <c r="AA174" s="22"/>
      <c r="AB174"/>
      <c r="AC174"/>
      <c r="AD174"/>
      <c r="AE174"/>
      <c r="AF174" s="28"/>
      <c r="AP174" s="34"/>
      <c r="AQ174" s="14"/>
      <c r="AR174" s="34"/>
      <c r="AS174" s="14"/>
      <c r="AT174" s="34"/>
      <c r="AU174" s="14"/>
      <c r="AW174" s="4"/>
      <c r="AY174"/>
      <c r="BA174"/>
      <c r="BB174" s="28"/>
      <c r="BK174" s="14"/>
      <c r="BL174" s="34"/>
      <c r="BM174" s="14"/>
      <c r="BN174" s="34"/>
      <c r="BO174" s="14"/>
      <c r="BP174" s="34"/>
      <c r="BQ174" s="20"/>
      <c r="BR174" s="20"/>
      <c r="BS174" s="20"/>
      <c r="BT174"/>
      <c r="BU174"/>
      <c r="BV174"/>
      <c r="BW174"/>
      <c r="BX174" s="28"/>
      <c r="CH174" s="34"/>
      <c r="CI174" s="14"/>
      <c r="CJ174" s="34"/>
      <c r="CK174" s="14"/>
      <c r="CL174" s="34"/>
      <c r="CM174" s="14"/>
    </row>
    <row r="175" spans="1:91" ht="14.25" hidden="1">
      <c r="A175" s="2"/>
      <c r="B175" s="2"/>
      <c r="C175" s="13"/>
      <c r="D175" s="31"/>
      <c r="E175" s="40"/>
      <c r="F175" s="13"/>
      <c r="G175" s="40"/>
      <c r="H175" s="32"/>
      <c r="I175" s="13"/>
      <c r="J175" s="32"/>
      <c r="K175" s="32"/>
      <c r="L175" s="13"/>
      <c r="M175" s="32"/>
      <c r="N175" s="32"/>
      <c r="O175" s="13"/>
      <c r="P175" s="32"/>
      <c r="Q175" s="32"/>
      <c r="R175" s="13"/>
      <c r="S175" s="32"/>
      <c r="T175" s="32"/>
      <c r="U175" s="13"/>
      <c r="V175" s="34"/>
      <c r="W175" s="14"/>
      <c r="X175" s="36"/>
      <c r="Y175" s="20"/>
      <c r="Z175" s="37"/>
      <c r="AA175" s="22"/>
      <c r="AB175"/>
      <c r="AC175"/>
      <c r="AD175"/>
      <c r="AE175"/>
      <c r="AF175" s="28"/>
      <c r="AP175" s="34"/>
      <c r="AQ175" s="14"/>
      <c r="AR175" s="34"/>
      <c r="AS175" s="14"/>
      <c r="AT175" s="34"/>
      <c r="AU175" s="14"/>
      <c r="AW175" s="4"/>
      <c r="AY175"/>
      <c r="BA175"/>
      <c r="BB175" s="28"/>
      <c r="BK175" s="14"/>
      <c r="BL175" s="34"/>
      <c r="BM175" s="14"/>
      <c r="BN175" s="34"/>
      <c r="BO175" s="14"/>
      <c r="BP175" s="34"/>
      <c r="BQ175" s="20"/>
      <c r="BR175" s="20"/>
      <c r="BS175" s="20"/>
      <c r="BT175"/>
      <c r="BU175"/>
      <c r="BV175"/>
      <c r="BW175"/>
      <c r="BX175" s="28"/>
      <c r="CH175" s="34"/>
      <c r="CI175" s="14"/>
      <c r="CJ175" s="34"/>
      <c r="CK175" s="14"/>
      <c r="CL175" s="34"/>
      <c r="CM175" s="14"/>
    </row>
    <row r="176" spans="1:91" ht="14.25" hidden="1">
      <c r="A176" s="2"/>
      <c r="B176" s="2"/>
      <c r="C176" s="13"/>
      <c r="D176" s="31"/>
      <c r="E176" s="40"/>
      <c r="F176" s="13"/>
      <c r="G176" s="40"/>
      <c r="H176" s="32"/>
      <c r="I176" s="13"/>
      <c r="J176" s="32"/>
      <c r="K176" s="32"/>
      <c r="L176" s="13"/>
      <c r="M176" s="32"/>
      <c r="N176" s="32"/>
      <c r="O176" s="13"/>
      <c r="P176" s="32"/>
      <c r="Q176" s="32"/>
      <c r="R176" s="13"/>
      <c r="S176" s="32"/>
      <c r="T176" s="32"/>
      <c r="U176" s="13"/>
      <c r="V176" s="34"/>
      <c r="W176" s="14"/>
      <c r="X176" s="36"/>
      <c r="Y176" s="20"/>
      <c r="Z176" s="37"/>
      <c r="AA176" s="22"/>
      <c r="AB176"/>
      <c r="AC176"/>
      <c r="AD176"/>
      <c r="AE176"/>
      <c r="AF176" s="28"/>
      <c r="AP176" s="34"/>
      <c r="AQ176" s="14"/>
      <c r="AR176" s="34"/>
      <c r="AS176" s="14"/>
      <c r="AT176" s="34"/>
      <c r="AU176" s="14"/>
      <c r="AW176" s="4"/>
      <c r="AY176"/>
      <c r="BA176"/>
      <c r="BB176" s="28"/>
      <c r="BK176" s="14"/>
      <c r="BL176" s="34"/>
      <c r="BM176" s="14"/>
      <c r="BN176" s="34"/>
      <c r="BO176" s="14"/>
      <c r="BP176" s="34"/>
      <c r="BQ176" s="20"/>
      <c r="BR176" s="20"/>
      <c r="BS176" s="20"/>
      <c r="BT176"/>
      <c r="BU176"/>
      <c r="BV176"/>
      <c r="BW176"/>
      <c r="BX176" s="28"/>
      <c r="CH176" s="34"/>
      <c r="CI176" s="14"/>
      <c r="CJ176" s="34"/>
      <c r="CK176" s="14"/>
      <c r="CL176" s="34"/>
      <c r="CM176" s="14"/>
    </row>
    <row r="177" spans="1:91" ht="14.25" hidden="1">
      <c r="A177" s="2"/>
      <c r="B177" s="2"/>
      <c r="C177" s="13"/>
      <c r="D177" s="31"/>
      <c r="E177" s="40"/>
      <c r="F177" s="13"/>
      <c r="G177" s="40"/>
      <c r="H177" s="32"/>
      <c r="I177" s="13"/>
      <c r="J177" s="32"/>
      <c r="K177" s="32"/>
      <c r="L177" s="13"/>
      <c r="M177" s="32"/>
      <c r="N177" s="32"/>
      <c r="O177" s="13"/>
      <c r="P177" s="32"/>
      <c r="Q177" s="32"/>
      <c r="R177" s="13"/>
      <c r="S177" s="32"/>
      <c r="T177" s="32"/>
      <c r="U177" s="13"/>
      <c r="V177" s="34"/>
      <c r="W177" s="14"/>
      <c r="X177" s="36"/>
      <c r="Y177" s="20"/>
      <c r="Z177" s="37"/>
      <c r="AA177" s="22"/>
      <c r="AB177"/>
      <c r="AC177"/>
      <c r="AD177"/>
      <c r="AE177"/>
      <c r="AF177" s="28"/>
      <c r="AP177" s="34"/>
      <c r="AQ177" s="14"/>
      <c r="AR177" s="34"/>
      <c r="AS177" s="14"/>
      <c r="AT177" s="34"/>
      <c r="AU177" s="14"/>
      <c r="AW177" s="4"/>
      <c r="AY177"/>
      <c r="BA177"/>
      <c r="BB177" s="28"/>
      <c r="BK177" s="14"/>
      <c r="BL177" s="34"/>
      <c r="BM177" s="14"/>
      <c r="BN177" s="34"/>
      <c r="BO177" s="14"/>
      <c r="BP177" s="34"/>
      <c r="BQ177" s="20"/>
      <c r="BR177" s="20"/>
      <c r="BS177" s="20"/>
      <c r="BT177"/>
      <c r="BU177"/>
      <c r="BV177"/>
      <c r="BW177"/>
      <c r="BX177" s="28"/>
      <c r="CH177" s="34"/>
      <c r="CI177" s="14"/>
      <c r="CJ177" s="34"/>
      <c r="CK177" s="14"/>
      <c r="CL177" s="34"/>
      <c r="CM177" s="14"/>
    </row>
    <row r="178" spans="1:91" ht="14.25" hidden="1">
      <c r="A178" s="2"/>
      <c r="B178" s="2"/>
      <c r="C178" s="13"/>
      <c r="D178" s="31"/>
      <c r="E178" s="40"/>
      <c r="F178" s="13"/>
      <c r="G178" s="40"/>
      <c r="H178" s="32"/>
      <c r="I178" s="13"/>
      <c r="J178" s="32"/>
      <c r="K178" s="32"/>
      <c r="L178" s="13"/>
      <c r="M178" s="32"/>
      <c r="N178" s="32"/>
      <c r="O178" s="13"/>
      <c r="P178" s="32"/>
      <c r="Q178" s="32"/>
      <c r="R178" s="13"/>
      <c r="S178" s="32"/>
      <c r="T178" s="32"/>
      <c r="U178" s="13"/>
      <c r="V178" s="34"/>
      <c r="W178" s="14"/>
      <c r="X178" s="36"/>
      <c r="Y178" s="20"/>
      <c r="Z178" s="37"/>
      <c r="AA178" s="22"/>
      <c r="AB178"/>
      <c r="AC178"/>
      <c r="AD178"/>
      <c r="AE178"/>
      <c r="AF178" s="28"/>
      <c r="AP178" s="34"/>
      <c r="AQ178" s="14"/>
      <c r="AR178" s="34"/>
      <c r="AS178" s="14"/>
      <c r="AT178" s="34"/>
      <c r="AU178" s="14"/>
      <c r="AW178" s="4"/>
      <c r="AY178"/>
      <c r="BA178"/>
      <c r="BB178" s="28"/>
      <c r="BK178" s="14"/>
      <c r="BL178" s="34"/>
      <c r="BM178" s="14"/>
      <c r="BN178" s="34"/>
      <c r="BO178" s="14"/>
      <c r="BP178" s="34"/>
      <c r="BQ178" s="20"/>
      <c r="BR178" s="20"/>
      <c r="BS178" s="20"/>
      <c r="BT178"/>
      <c r="BU178"/>
      <c r="BV178"/>
      <c r="BW178"/>
      <c r="BX178" s="28"/>
      <c r="CH178" s="34"/>
      <c r="CI178" s="14"/>
      <c r="CJ178" s="34"/>
      <c r="CK178" s="14"/>
      <c r="CL178" s="34"/>
      <c r="CM178" s="14"/>
    </row>
    <row r="179" spans="2:85" ht="14.25" hidden="1">
      <c r="B179" s="14"/>
      <c r="C179" s="28"/>
      <c r="D179" s="14"/>
      <c r="E179" s="55"/>
      <c r="F179" s="14"/>
      <c r="G179" s="55"/>
      <c r="H179" s="14"/>
      <c r="I179" s="55"/>
      <c r="J179" s="14"/>
      <c r="K179" s="34"/>
      <c r="L179" s="14"/>
      <c r="M179" s="34"/>
      <c r="N179" s="14"/>
      <c r="O179" s="34"/>
      <c r="P179" s="14"/>
      <c r="Q179" s="36"/>
      <c r="R179" s="20"/>
      <c r="S179" s="37"/>
      <c r="T179" s="22"/>
      <c r="U179"/>
      <c r="Y179" s="28"/>
      <c r="Z179" s="14"/>
      <c r="AA179" s="34"/>
      <c r="AB179" s="14"/>
      <c r="AC179" s="34"/>
      <c r="AD179" s="14"/>
      <c r="AE179" s="34"/>
      <c r="AF179" s="14"/>
      <c r="AG179" s="34"/>
      <c r="AH179" s="14"/>
      <c r="AI179" s="34"/>
      <c r="AJ179" s="14"/>
      <c r="AK179" s="34"/>
      <c r="AL179" s="14"/>
      <c r="AM179" s="34"/>
      <c r="AN179" s="14"/>
      <c r="AO179" s="4"/>
      <c r="AQ179"/>
      <c r="AU179" s="28"/>
      <c r="AV179" s="55"/>
      <c r="AW179" s="34"/>
      <c r="AX179" s="55"/>
      <c r="AY179" s="34"/>
      <c r="AZ179" s="55"/>
      <c r="BA179" s="34"/>
      <c r="BB179" s="14"/>
      <c r="BC179" s="34"/>
      <c r="BD179" s="14"/>
      <c r="BE179" s="34"/>
      <c r="BF179" s="14"/>
      <c r="BG179" s="34"/>
      <c r="BH179" s="14"/>
      <c r="BI179" s="34"/>
      <c r="BJ179" s="56"/>
      <c r="BM179"/>
      <c r="BQ179" s="28"/>
      <c r="BR179" s="14"/>
      <c r="BS179" s="34"/>
      <c r="BT179" s="14"/>
      <c r="BU179" s="34"/>
      <c r="BV179" s="14"/>
      <c r="BW179" s="34"/>
      <c r="BX179" s="14"/>
      <c r="BY179" s="34"/>
      <c r="BZ179" s="14"/>
      <c r="CA179" s="34"/>
      <c r="CB179" s="14"/>
      <c r="CC179" s="34"/>
      <c r="CD179" s="14"/>
      <c r="CE179" s="34"/>
      <c r="CF179" s="4"/>
      <c r="CG179"/>
    </row>
    <row r="180" ht="14.25" hidden="1"/>
    <row r="181" ht="14.25" hidden="1"/>
    <row r="182" ht="14.25" hidden="1"/>
    <row r="183" ht="14.25" hidden="1"/>
    <row r="184" ht="14.25" hidden="1"/>
    <row r="185" ht="14.25" hidden="1"/>
  </sheetData>
  <sheetProtection/>
  <mergeCells count="8">
    <mergeCell ref="A1:T1"/>
    <mergeCell ref="W1:AP1"/>
    <mergeCell ref="AS1:BL1"/>
    <mergeCell ref="BO1:CH1"/>
    <mergeCell ref="A67:T67"/>
    <mergeCell ref="W67:AP67"/>
    <mergeCell ref="AS67:BL67"/>
    <mergeCell ref="BO67:CH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2013-10-08T08:35:09Z</dcterms:created>
  <dcterms:modified xsi:type="dcterms:W3CDTF">2014-01-15T00:26:46Z</dcterms:modified>
  <cp:category/>
  <cp:version/>
  <cp:contentType/>
  <cp:contentStatus/>
</cp:coreProperties>
</file>